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6960" windowWidth="28785" windowHeight="53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<sst xmlns="http://schemas.openxmlformats.org/spreadsheetml/2006/main" count="221" uniqueCount="111">
  <si>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</si>
  <si>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</si>
  <si>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</si>
  <si>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</si>
  <si>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</si>
  <si>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</si>
  <si>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</si>
  <si>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</si>
  <si>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</si>
  <si>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</si>
  <si>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</si>
  <si>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</si>
  <si>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</si>
  <si>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</si>
  <si>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</si>
  <si>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</si>
  <si>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</si>
  <si>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</si>
  <si>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</si>
  <si>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</si>
  <si>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</si>
  <si>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</si>
  <si>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</si>
  <si>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</si>
  <si>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</si>
  <si>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</si>
  <si>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</si>
  <si>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</si>
  <si>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</si>
  <si>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</si>
  <si>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</si>
  <si>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</si>
  <si>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</si>
  <si>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</si>
  <si>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</si>
  <si>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</si>
  <si>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</si>
  <si>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</si>
  <si>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</si>
  <si>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</si>
  <si>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</si>
  <si>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</si>
  <si>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</si>
  <si>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</si>
  <si>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</si>
  <si>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</si>
  <si>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</si>
  <si>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</si>
  <si>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</si>
  <si>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</si>
  <si>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</si>
  <si>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</si>
  <si>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</si>
  <si>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</si>
  <si>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</si>
  <si>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</si>
  <si>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</si>
  <si>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</si>
  <si>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</si>
  <si>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</si>
  <si>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</si>
  <si>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</si>
  <si>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</si>
  <si>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</si>
  <si>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</si>
  <si>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</si>
  <si>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</si>
  <si>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</si>
  <si>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</si>
  <si>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</si>
  <si>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</si>
  <si>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</si>
  <si>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</si>
  <si>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</si>
  <si>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</si>
  <si>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</si>
  <si>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</si>
  <si>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</si>
  <si>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</si>
  <si>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</si>
  <si>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</si>
  <si>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</si>
  <si>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</si>
  <si>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</si>
  <si>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</si>
  <si>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</si>
  <si>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</si>
  <si>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</si>
  <si>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</si>
  <si>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</si>
  <si>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</si>
  <si>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</si>
  <si>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</si>
  <si>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</si>
  <si>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</si>
  <si>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</si>
  <si>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長崎県　雲仙市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</si>
  <si>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</si>
  <si>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</si>
  <si>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</si>
  <si>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</si>
  <si>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</si>
  <si>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</si>
  <si>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</si>
  <si>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</si>
  <si>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</si>
  <si>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</si>
  <si>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</si>
  <si>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　公共下水道事業は、償還終了に伴う過疎対策事業債の減により、「企業債残高対事業規模比率」は年々低くなっているが、委託費の増等により「汚水処理原価」は依然高い状況であり、水洗化率もほぼ横ばいであることから、経費回収率も低い値となっている。</t>
    </r>
    <r>
      <rPr>
        <sz val="11"/>
        <color rgb="FFFF0000"/>
        <rFont val="ＭＳ ゴシック"/>
        <family val="3"/>
        <charset val="128"/>
      </rPr>
      <t xml:space="preserve">
　</t>
    </r>
    <r>
      <rPr>
        <sz val="11"/>
        <rFont val="ＭＳ ゴシック"/>
        <family val="3"/>
        <charset val="128"/>
      </rPr>
      <t>経営改善のために、適正な使用料収入の確保や汚水処理費の削減を行い、戸別訪問などによる水洗化人口及び有収水量の増加を目指すとともに、将来の地方債償還金の負担が増大にならないよう考慮しながら、計画的に施設の更新を行う必要がある。</t>
    </r>
    <rPh sb="10" eb="12">
      <t>ショウカン</t>
    </rPh>
    <rPh sb="12" eb="14">
      <t>シュウリョウ</t>
    </rPh>
    <rPh sb="15" eb="16">
      <t>トモナ</t>
    </rPh>
    <rPh sb="17" eb="19">
      <t>カソ</t>
    </rPh>
    <rPh sb="19" eb="21">
      <t>タイサク</t>
    </rPh>
    <rPh sb="21" eb="24">
      <t>ジギョウサイ</t>
    </rPh>
    <rPh sb="25" eb="26">
      <t>ゲン</t>
    </rPh>
    <rPh sb="45" eb="47">
      <t>ネンネン</t>
    </rPh>
    <rPh sb="56" eb="58">
      <t>イタク</t>
    </rPh>
    <rPh sb="58" eb="59">
      <t>ヒ</t>
    </rPh>
    <rPh sb="60" eb="61">
      <t>ゾウ</t>
    </rPh>
    <rPh sb="61" eb="62">
      <t>ナド</t>
    </rPh>
    <rPh sb="66" eb="68">
      <t>オスイ</t>
    </rPh>
    <rPh sb="68" eb="70">
      <t>ショリ</t>
    </rPh>
    <rPh sb="70" eb="72">
      <t>ゲンカ</t>
    </rPh>
    <rPh sb="74" eb="76">
      <t>イゼン</t>
    </rPh>
    <rPh sb="76" eb="77">
      <t>タカ</t>
    </rPh>
    <rPh sb="78" eb="80">
      <t>ジョウキョウ</t>
    </rPh>
    <rPh sb="84" eb="87">
      <t>スイセンカ</t>
    </rPh>
    <rPh sb="87" eb="88">
      <t>リツ</t>
    </rPh>
    <rPh sb="91" eb="92">
      <t>ヨコ</t>
    </rPh>
    <rPh sb="102" eb="104">
      <t>ケイヒ</t>
    </rPh>
    <rPh sb="104" eb="106">
      <t>カイシュウ</t>
    </rPh>
    <rPh sb="106" eb="107">
      <t>リツ</t>
    </rPh>
    <rPh sb="108" eb="109">
      <t>ヒク</t>
    </rPh>
    <rPh sb="110" eb="111">
      <t>アタイ</t>
    </rPh>
    <phoneticPr fontId="4"/>
  </si>
  <si>
    <t>　公共下水道事業は、平成7年度から着手しており整備は終了している。処理場施設や管渠の耐用年数は経過していないが、電気設備等については計画的に改修する必要がある。</t>
    <phoneticPr fontId="4"/>
  </si>
  <si>
    <t>　公共下水道事業は平成13年度に供用開始している。
　経営改善のために、汚水処理費の削減と水洗化率の向上を目指し、料金収入の増加による経費回収率の改善を図る。
　また、財政状況を把握し、地方債元利償還金などの推移を考慮しながら、施設設備の改修を計画的に行う必要がある。</t>
    <rPh sb="50" eb="52">
      <t>コウジョウ</t>
    </rPh>
    <rPh sb="53" eb="55">
      <t>メザ</t>
    </rPh>
    <rPh sb="57" eb="59">
      <t>リョウキン</t>
    </rPh>
    <rPh sb="59" eb="61">
      <t>シュウニュウ</t>
    </rPh>
    <rPh sb="67" eb="69">
      <t>ケイヒ</t>
    </rPh>
    <rPh sb="69" eb="71">
      <t>カイシュウ</t>
    </rPh>
    <rPh sb="71" eb="72">
      <t>リツ</t>
    </rPh>
    <rPh sb="73" eb="7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</si>
</sst>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justify" vertical="top" wrapText="1"/>
      <protection locked="0"/>
    </xf>
    <xf numFmtId="0" fontId="22" fillId="0" borderId="0" xfId="0" applyFont="1" applyBorder="1" applyAlignment="1" applyProtection="1">
      <alignment horizontal="justify" vertical="top" wrapText="1"/>
      <protection locked="0"/>
    </xf>
    <xf numFmtId="0" fontId="22" fillId="0" borderId="7" xfId="0" applyFont="1" applyBorder="1" applyAlignment="1" applyProtection="1">
      <alignment horizontal="justify" vertical="top" wrapText="1"/>
      <protection locked="0"/>
    </xf>
    <xf numFmtId="0" fontId="22" fillId="0" borderId="8" xfId="0" applyFont="1" applyBorder="1" applyAlignment="1" applyProtection="1">
      <alignment horizontal="justify" vertical="top" wrapText="1"/>
      <protection locked="0"/>
    </xf>
    <xf numFmtId="0" fontId="22" fillId="0" borderId="1" xfId="0" applyFont="1" applyBorder="1" applyAlignment="1" applyProtection="1">
      <alignment horizontal="justify" vertical="top" wrapText="1"/>
      <protection locked="0"/>
    </xf>
    <xf numFmtId="0" fontId="22"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18" fillId="0" borderId="8"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940544"/>
        <c:axId val="732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72940544"/>
        <c:axId val="73278208"/>
      </c:lineChart>
      <c:dateAx>
        <c:axId val="72940544"/>
        <c:scaling>
          <c:orientation val="minMax"/>
        </c:scaling>
        <c:delete val="1"/>
        <c:axPos val="b"/>
        <c:numFmt formatCode="ge" sourceLinked="1"/>
        <c:majorTickMark val="none"/>
        <c:minorTickMark val="none"/>
        <c:tickLblPos val="none"/>
        <c:crossAx val="73278208"/>
        <c:crosses val="autoZero"/>
        <c:auto val="1"/>
        <c:lblOffset val="100"/>
        <c:baseTimeUnit val="years"/>
      </c:dateAx>
      <c:valAx>
        <c:axId val="732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28.1</c:v>
                </c:pt>
                <c:pt idx="1">
                  <c:v>28.48</c:v>
                </c:pt>
                <c:pt idx="2">
                  <c:v>31.29</c:v>
                </c:pt>
                <c:pt idx="3">
                  <c:v>30.35</c:v>
                </c:pt>
                <c:pt idx="4">
                  <c:v>31.26</c:v>
                </c:pt>
              </c:numCache>
            </c:numRef>
          </c:val>
        </c:ser>
        <c:dLbls>
          <c:showLegendKey val="0"/>
          <c:showVal val="0"/>
          <c:showCatName val="0"/>
          <c:showSerName val="0"/>
          <c:showPercent val="0"/>
          <c:showBubbleSize val="0"/>
        </c:dLbls>
        <c:gapWidth val="150"/>
        <c:axId val="82385536"/>
        <c:axId val="824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82385536"/>
        <c:axId val="82404096"/>
      </c:lineChart>
      <c:dateAx>
        <c:axId val="82385536"/>
        <c:scaling>
          <c:orientation val="minMax"/>
        </c:scaling>
        <c:delete val="1"/>
        <c:axPos val="b"/>
        <c:numFmt formatCode="ge" sourceLinked="1"/>
        <c:majorTickMark val="none"/>
        <c:minorTickMark val="none"/>
        <c:tickLblPos val="none"/>
        <c:crossAx val="82404096"/>
        <c:crosses val="autoZero"/>
        <c:auto val="1"/>
        <c:lblOffset val="100"/>
        <c:baseTimeUnit val="years"/>
      </c:dateAx>
      <c:valAx>
        <c:axId val="824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52.63</c:v>
                </c:pt>
                <c:pt idx="1">
                  <c:v>54.42</c:v>
                </c:pt>
                <c:pt idx="2">
                  <c:v>57.23</c:v>
                </c:pt>
                <c:pt idx="3">
                  <c:v>59.46</c:v>
                </c:pt>
                <c:pt idx="4">
                  <c:v>61.01</c:v>
                </c:pt>
              </c:numCache>
            </c:numRef>
          </c:val>
        </c:ser>
        <c:dLbls>
          <c:showLegendKey val="0"/>
          <c:showVal val="0"/>
          <c:showCatName val="0"/>
          <c:showSerName val="0"/>
          <c:showPercent val="0"/>
          <c:showBubbleSize val="0"/>
        </c:dLbls>
        <c:gapWidth val="150"/>
        <c:axId val="82438400"/>
        <c:axId val="824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82438400"/>
        <c:axId val="82444672"/>
      </c:lineChart>
      <c:dateAx>
        <c:axId val="82438400"/>
        <c:scaling>
          <c:orientation val="minMax"/>
        </c:scaling>
        <c:delete val="1"/>
        <c:axPos val="b"/>
        <c:numFmt formatCode="ge" sourceLinked="1"/>
        <c:majorTickMark val="none"/>
        <c:minorTickMark val="none"/>
        <c:tickLblPos val="none"/>
        <c:crossAx val="82444672"/>
        <c:crosses val="autoZero"/>
        <c:auto val="1"/>
        <c:lblOffset val="100"/>
        <c:baseTimeUnit val="years"/>
      </c:dateAx>
      <c:valAx>
        <c:axId val="824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62.31</c:v>
                </c:pt>
                <c:pt idx="1">
                  <c:v>63.13</c:v>
                </c:pt>
                <c:pt idx="2">
                  <c:v>55.41</c:v>
                </c:pt>
                <c:pt idx="3">
                  <c:v>68.58</c:v>
                </c:pt>
                <c:pt idx="4">
                  <c:v>67.75</c:v>
                </c:pt>
              </c:numCache>
            </c:numRef>
          </c:val>
        </c:ser>
        <c:dLbls>
          <c:showLegendKey val="0"/>
          <c:showVal val="0"/>
          <c:showCatName val="0"/>
          <c:showSerName val="0"/>
          <c:showPercent val="0"/>
          <c:showBubbleSize val="0"/>
        </c:dLbls>
        <c:gapWidth val="150"/>
        <c:axId val="73312128"/>
        <c:axId val="733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312128"/>
        <c:axId val="73318400"/>
      </c:lineChart>
      <c:dateAx>
        <c:axId val="73312128"/>
        <c:scaling>
          <c:orientation val="minMax"/>
        </c:scaling>
        <c:delete val="1"/>
        <c:axPos val="b"/>
        <c:numFmt formatCode="ge" sourceLinked="1"/>
        <c:majorTickMark val="none"/>
        <c:minorTickMark val="none"/>
        <c:tickLblPos val="none"/>
        <c:crossAx val="73318400"/>
        <c:crosses val="autoZero"/>
        <c:auto val="1"/>
        <c:lblOffset val="100"/>
        <c:baseTimeUnit val="years"/>
      </c:dateAx>
      <c:valAx>
        <c:axId val="733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086464"/>
        <c:axId val="730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086464"/>
        <c:axId val="73088384"/>
      </c:lineChart>
      <c:dateAx>
        <c:axId val="73086464"/>
        <c:scaling>
          <c:orientation val="minMax"/>
        </c:scaling>
        <c:delete val="1"/>
        <c:axPos val="b"/>
        <c:numFmt formatCode="ge" sourceLinked="1"/>
        <c:majorTickMark val="none"/>
        <c:minorTickMark val="none"/>
        <c:tickLblPos val="none"/>
        <c:crossAx val="73088384"/>
        <c:crosses val="autoZero"/>
        <c:auto val="1"/>
        <c:lblOffset val="100"/>
        <c:baseTimeUnit val="years"/>
      </c:dateAx>
      <c:valAx>
        <c:axId val="730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131136"/>
        <c:axId val="731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131136"/>
        <c:axId val="73133056"/>
      </c:lineChart>
      <c:dateAx>
        <c:axId val="73131136"/>
        <c:scaling>
          <c:orientation val="minMax"/>
        </c:scaling>
        <c:delete val="1"/>
        <c:axPos val="b"/>
        <c:numFmt formatCode="ge" sourceLinked="1"/>
        <c:majorTickMark val="none"/>
        <c:minorTickMark val="none"/>
        <c:tickLblPos val="none"/>
        <c:crossAx val="73133056"/>
        <c:crosses val="autoZero"/>
        <c:auto val="1"/>
        <c:lblOffset val="100"/>
        <c:baseTimeUnit val="years"/>
      </c:dateAx>
      <c:valAx>
        <c:axId val="731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213504"/>
        <c:axId val="822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13504"/>
        <c:axId val="82223872"/>
      </c:lineChart>
      <c:dateAx>
        <c:axId val="82213504"/>
        <c:scaling>
          <c:orientation val="minMax"/>
        </c:scaling>
        <c:delete val="1"/>
        <c:axPos val="b"/>
        <c:numFmt formatCode="ge" sourceLinked="1"/>
        <c:majorTickMark val="none"/>
        <c:minorTickMark val="none"/>
        <c:tickLblPos val="none"/>
        <c:crossAx val="82223872"/>
        <c:crosses val="autoZero"/>
        <c:auto val="1"/>
        <c:lblOffset val="100"/>
        <c:baseTimeUnit val="years"/>
      </c:dateAx>
      <c:valAx>
        <c:axId val="822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77472"/>
        <c:axId val="835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77472"/>
        <c:axId val="83579648"/>
      </c:lineChart>
      <c:dateAx>
        <c:axId val="83577472"/>
        <c:scaling>
          <c:orientation val="minMax"/>
        </c:scaling>
        <c:delete val="1"/>
        <c:axPos val="b"/>
        <c:numFmt formatCode="ge" sourceLinked="1"/>
        <c:majorTickMark val="none"/>
        <c:minorTickMark val="none"/>
        <c:tickLblPos val="none"/>
        <c:crossAx val="83579648"/>
        <c:crosses val="autoZero"/>
        <c:auto val="1"/>
        <c:lblOffset val="100"/>
        <c:baseTimeUnit val="years"/>
      </c:dateAx>
      <c:valAx>
        <c:axId val="835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2003.71</c:v>
                </c:pt>
                <c:pt idx="1">
                  <c:v>1758.48</c:v>
                </c:pt>
                <c:pt idx="2">
                  <c:v>1496.02</c:v>
                </c:pt>
                <c:pt idx="3">
                  <c:v>1158.22</c:v>
                </c:pt>
                <c:pt idx="4">
                  <c:v>1024.8499999999999</c:v>
                </c:pt>
              </c:numCache>
            </c:numRef>
          </c:val>
        </c:ser>
        <c:dLbls>
          <c:showLegendKey val="0"/>
          <c:showVal val="0"/>
          <c:showCatName val="0"/>
          <c:showSerName val="0"/>
          <c:showPercent val="0"/>
          <c:showBubbleSize val="0"/>
        </c:dLbls>
        <c:gapWidth val="150"/>
        <c:axId val="83597568"/>
        <c:axId val="836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83597568"/>
        <c:axId val="83616128"/>
      </c:lineChart>
      <c:dateAx>
        <c:axId val="83597568"/>
        <c:scaling>
          <c:orientation val="minMax"/>
        </c:scaling>
        <c:delete val="1"/>
        <c:axPos val="b"/>
        <c:numFmt formatCode="ge" sourceLinked="1"/>
        <c:majorTickMark val="none"/>
        <c:minorTickMark val="none"/>
        <c:tickLblPos val="none"/>
        <c:crossAx val="83616128"/>
        <c:crosses val="autoZero"/>
        <c:auto val="1"/>
        <c:lblOffset val="100"/>
        <c:baseTimeUnit val="years"/>
      </c:dateAx>
      <c:valAx>
        <c:axId val="836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29.08</c:v>
                </c:pt>
                <c:pt idx="1">
                  <c:v>31.25</c:v>
                </c:pt>
                <c:pt idx="2">
                  <c:v>28.73</c:v>
                </c:pt>
                <c:pt idx="3">
                  <c:v>33.58</c:v>
                </c:pt>
                <c:pt idx="4">
                  <c:v>34.17</c:v>
                </c:pt>
              </c:numCache>
            </c:numRef>
          </c:val>
        </c:ser>
        <c:dLbls>
          <c:showLegendKey val="0"/>
          <c:showVal val="0"/>
          <c:showCatName val="0"/>
          <c:showSerName val="0"/>
          <c:showPercent val="0"/>
          <c:showBubbleSize val="0"/>
        </c:dLbls>
        <c:gapWidth val="150"/>
        <c:axId val="82284544"/>
        <c:axId val="822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82284544"/>
        <c:axId val="82286464"/>
      </c:lineChart>
      <c:dateAx>
        <c:axId val="82284544"/>
        <c:scaling>
          <c:orientation val="minMax"/>
        </c:scaling>
        <c:delete val="1"/>
        <c:axPos val="b"/>
        <c:numFmt formatCode="ge" sourceLinked="1"/>
        <c:majorTickMark val="none"/>
        <c:minorTickMark val="none"/>
        <c:tickLblPos val="none"/>
        <c:crossAx val="82286464"/>
        <c:crosses val="autoZero"/>
        <c:auto val="1"/>
        <c:lblOffset val="100"/>
        <c:baseTimeUnit val="years"/>
      </c:dateAx>
      <c:valAx>
        <c:axId val="822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508.97</c:v>
                </c:pt>
                <c:pt idx="1">
                  <c:v>473.23</c:v>
                </c:pt>
                <c:pt idx="2">
                  <c:v>513.25</c:v>
                </c:pt>
                <c:pt idx="3">
                  <c:v>453.55</c:v>
                </c:pt>
                <c:pt idx="4">
                  <c:v>446.96</c:v>
                </c:pt>
              </c:numCache>
            </c:numRef>
          </c:val>
        </c:ser>
        <c:dLbls>
          <c:showLegendKey val="0"/>
          <c:showVal val="0"/>
          <c:showCatName val="0"/>
          <c:showSerName val="0"/>
          <c:showPercent val="0"/>
          <c:showBubbleSize val="0"/>
        </c:dLbls>
        <c:gapWidth val="150"/>
        <c:axId val="82304000"/>
        <c:axId val="823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82304000"/>
        <c:axId val="82306176"/>
      </c:lineChart>
      <c:dateAx>
        <c:axId val="82304000"/>
        <c:scaling>
          <c:orientation val="minMax"/>
        </c:scaling>
        <c:delete val="1"/>
        <c:axPos val="b"/>
        <c:numFmt formatCode="ge" sourceLinked="1"/>
        <c:majorTickMark val="none"/>
        <c:minorTickMark val="none"/>
        <c:tickLblPos val="none"/>
        <c:crossAx val="82306176"/>
        <c:crosses val="autoZero"/>
        <c:auto val="1"/>
        <c:lblOffset val="100"/>
        <c:baseTimeUnit val="years"/>
      </c:dateAx>
      <c:valAx>
        <c:axId val="823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長崎県　雲仙市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45686</v>
      </c>
      <c r="AM8" s="47"/>
      <c r="AN8" s="47"/>
      <c r="AO8" s="47"/>
      <c r="AP8" s="47"/>
      <c r="AQ8" s="47"/>
      <c r="AR8" s="47"/>
      <c r="AS8" s="47"/>
      <c r="AT8" s="43">
        <f>データ!S6</f>
        <v>214.31</v>
      </c>
      <c r="AU8" s="43"/>
      <c r="AV8" s="43"/>
      <c r="AW8" s="43"/>
      <c r="AX8" s="43"/>
      <c r="AY8" s="43"/>
      <c r="AZ8" s="43"/>
      <c r="BA8" s="43"/>
      <c r="BB8" s="43">
        <f>データ!T6</f>
        <v>213.18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10.28</v>
      </c>
      <c r="Q10" s="43"/>
      <c r="R10" s="43"/>
      <c r="S10" s="43"/>
      <c r="T10" s="43"/>
      <c r="U10" s="43"/>
      <c r="V10" s="43"/>
      <c r="W10" s="43">
        <f>データ!P6</f>
        <v>71.86</v>
      </c>
      <c r="X10" s="43"/>
      <c r="Y10" s="43"/>
      <c r="Z10" s="43"/>
      <c r="AA10" s="43"/>
      <c r="AB10" s="43"/>
      <c r="AC10" s="43"/>
      <c r="AD10" s="47">
        <f>データ!Q6</f>
        <v>3020</v>
      </c>
      <c r="AE10" s="47"/>
      <c r="AF10" s="47"/>
      <c r="AG10" s="47"/>
      <c r="AH10" s="47"/>
      <c r="AI10" s="47"/>
      <c r="AJ10" s="47"/>
      <c r="AK10" s="2"/>
      <c r="AL10" s="47">
        <f>データ!U6</f>
        <v>4658</v>
      </c>
      <c r="AM10" s="47"/>
      <c r="AN10" s="47"/>
      <c r="AO10" s="47"/>
      <c r="AP10" s="47"/>
      <c r="AQ10" s="47"/>
      <c r="AR10" s="47"/>
      <c r="AS10" s="47"/>
      <c r="AT10" s="43">
        <f>データ!V6</f>
        <v>1.62</v>
      </c>
      <c r="AU10" s="43"/>
      <c r="AV10" s="43"/>
      <c r="AW10" s="43"/>
      <c r="AX10" s="43"/>
      <c r="AY10" s="43"/>
      <c r="AZ10" s="43"/>
      <c r="BA10" s="43"/>
      <c r="BB10" s="43">
        <f>データ!W6</f>
        <v>2875.31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422134</v>
      </c>
      <c r="D6" s="31">
        <f t="shared" si="3"/>
        <v>47</v>
      </c>
      <c r="E6" s="31">
        <f t="shared" si="3"/>
        <v>17</v>
      </c>
      <c r="F6" s="31">
        <f t="shared" si="3"/>
        <v>1</v>
      </c>
      <c r="G6" s="31">
        <f t="shared" si="3"/>
        <v>0</v>
      </c>
      <c r="H6" s="31" t="str">
        <f t="shared" si="3"/>
        <v>長崎県　雲仙市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10.28</v>
      </c>
      <c r="P6" s="32">
        <f t="shared" si="3"/>
        <v>71.86</v>
      </c>
      <c r="Q6" s="32">
        <f t="shared" si="3"/>
        <v>3020</v>
      </c>
      <c r="R6" s="32">
        <f t="shared" si="3"/>
        <v>45686</v>
      </c>
      <c r="S6" s="32">
        <f t="shared" si="3"/>
        <v>214.31</v>
      </c>
      <c r="T6" s="32">
        <f t="shared" si="3"/>
        <v>213.18</v>
      </c>
      <c r="U6" s="32">
        <f t="shared" si="3"/>
        <v>4658</v>
      </c>
      <c r="V6" s="32">
        <f t="shared" si="3"/>
        <v>1.62</v>
      </c>
      <c r="W6" s="32">
        <f t="shared" si="3"/>
        <v>2875.31</v>
      </c>
      <c r="X6" s="33">
        <f>IF(X7="",NA(),X7)</f>
        <v>62.31</v>
      </c>
      <c r="Y6" s="33">
        <f t="shared" ref="Y6:AG6" si="4">IF(Y7="",NA(),Y7)</f>
        <v>63.13</v>
      </c>
      <c r="Z6" s="33">
        <f t="shared" si="4"/>
        <v>55.41</v>
      </c>
      <c r="AA6" s="33">
        <f t="shared" si="4"/>
        <v>68.58</v>
      </c>
      <c r="AB6" s="33">
        <f t="shared" si="4"/>
        <v>67.75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2003.71</v>
      </c>
      <c r="BF6" s="33">
        <f t="shared" ref="BF6:BN6" si="7">IF(BF7="",NA(),BF7)</f>
        <v>1758.48</v>
      </c>
      <c r="BG6" s="33">
        <f t="shared" si="7"/>
        <v>1496.02</v>
      </c>
      <c r="BH6" s="33">
        <f t="shared" si="7"/>
        <v>1158.22</v>
      </c>
      <c r="BI6" s="33">
        <f t="shared" si="7"/>
        <v>1024.8499999999999</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29.08</v>
      </c>
      <c r="BQ6" s="33">
        <f t="shared" ref="BQ6:BY6" si="8">IF(BQ7="",NA(),BQ7)</f>
        <v>31.25</v>
      </c>
      <c r="BR6" s="33">
        <f t="shared" si="8"/>
        <v>28.73</v>
      </c>
      <c r="BS6" s="33">
        <f t="shared" si="8"/>
        <v>33.58</v>
      </c>
      <c r="BT6" s="33">
        <f t="shared" si="8"/>
        <v>34.17</v>
      </c>
      <c r="BU6" s="33">
        <f t="shared" si="8"/>
        <v>54.46</v>
      </c>
      <c r="BV6" s="33">
        <f t="shared" si="8"/>
        <v>57.36</v>
      </c>
      <c r="BW6" s="33">
        <f t="shared" si="8"/>
        <v>57.33</v>
      </c>
      <c r="BX6" s="33">
        <f t="shared" si="8"/>
        <v>60.78</v>
      </c>
      <c r="BY6" s="33">
        <f t="shared" si="8"/>
        <v>60.17</v>
      </c>
      <c r="BZ6" s="32" t="str">
        <f>IF(BZ7="","",IF(BZ7="-","【-】","【"&amp;SUBSTITUTE(TEXT(BZ7,"#,##0.00"),"-","△")&amp;"】"))</f>
        <v>【98.53】</v>
      </c>
      <c r="CA6" s="33">
        <f>IF(CA7="",NA(),CA7)</f>
        <v>508.97</v>
      </c>
      <c r="CB6" s="33">
        <f t="shared" ref="CB6:CJ6" si="9">IF(CB7="",NA(),CB7)</f>
        <v>473.23</v>
      </c>
      <c r="CC6" s="33">
        <f t="shared" si="9"/>
        <v>513.25</v>
      </c>
      <c r="CD6" s="33">
        <f t="shared" si="9"/>
        <v>453.55</v>
      </c>
      <c r="CE6" s="33">
        <f t="shared" si="9"/>
        <v>446.96</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28.1</v>
      </c>
      <c r="CM6" s="33">
        <f t="shared" ref="CM6:CU6" si="10">IF(CM7="",NA(),CM7)</f>
        <v>28.48</v>
      </c>
      <c r="CN6" s="33">
        <f t="shared" si="10"/>
        <v>31.29</v>
      </c>
      <c r="CO6" s="33">
        <f t="shared" si="10"/>
        <v>30.35</v>
      </c>
      <c r="CP6" s="33">
        <f t="shared" si="10"/>
        <v>31.26</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52.63</v>
      </c>
      <c r="CX6" s="33">
        <f t="shared" ref="CX6:DF6" si="11">IF(CX7="",NA(),CX7)</f>
        <v>54.42</v>
      </c>
      <c r="CY6" s="33">
        <f t="shared" si="11"/>
        <v>57.23</v>
      </c>
      <c r="CZ6" s="33">
        <f t="shared" si="11"/>
        <v>59.46</v>
      </c>
      <c r="DA6" s="33">
        <f t="shared" si="11"/>
        <v>61.01</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422134</v>
      </c>
      <c r="D7" s="35">
        <v>47</v>
      </c>
      <c r="E7" s="35">
        <v>17</v>
      </c>
      <c r="F7" s="35">
        <v>1</v>
      </c>
      <c r="G7" s="35">
        <v>0</v>
      </c>
      <c r="H7" s="35" t="s">
        <v>96</v>
      </c>
      <c r="I7" s="35" t="s">
        <v>97</v>
      </c>
      <c r="J7" s="35" t="s">
        <v>98</v>
      </c>
      <c r="K7" s="35" t="s">
        <v>99</v>
      </c>
      <c r="L7" s="35" t="s">
        <v>100</v>
      </c>
      <c r="M7" s="36" t="s">
        <v>101</v>
      </c>
      <c r="N7" s="36" t="s">
        <v>102</v>
      </c>
      <c r="O7" s="36">
        <v>10.28</v>
      </c>
      <c r="P7" s="36">
        <v>71.86</v>
      </c>
      <c r="Q7" s="36">
        <v>3020</v>
      </c>
      <c r="R7" s="36">
        <v>45686</v>
      </c>
      <c r="S7" s="36">
        <v>214.31</v>
      </c>
      <c r="T7" s="36">
        <v>213.18</v>
      </c>
      <c r="U7" s="36">
        <v>4658</v>
      </c>
      <c r="V7" s="36">
        <v>1.62</v>
      </c>
      <c r="W7" s="36">
        <v>2875.31</v>
      </c>
      <c r="X7" s="36">
        <v>62.31</v>
      </c>
      <c r="Y7" s="36">
        <v>63.13</v>
      </c>
      <c r="Z7" s="36">
        <v>55.41</v>
      </c>
      <c r="AA7" s="36">
        <v>68.58</v>
      </c>
      <c r="AB7" s="36">
        <v>67.75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2003.71</v>
      </c>
      <c r="BF7" s="36">
        <v>1758.48</v>
      </c>
      <c r="BG7" s="36">
        <v>1496.02</v>
      </c>
      <c r="BH7" s="36">
        <v>1158.22</v>
      </c>
      <c r="BI7" s="36">
        <v>1024.8499999999999</v>
      </c>
      <c r="BJ7" s="36">
        <v>1749.66</v>
      </c>
      <c r="BK7" s="36">
        <v>1574.53</v>
      </c>
      <c r="BL7" s="36">
        <v>1506.51</v>
      </c>
      <c r="BM7" s="36">
        <v>1315.67</v>
      </c>
      <c r="BN7" s="36">
        <v>1240.1600000000001</v>
      </c>
      <c r="BO7" s="36">
        <v>763.62</v>
      </c>
      <c r="BP7" s="36">
        <v>29.08</v>
      </c>
      <c r="BQ7" s="36">
        <v>31.25</v>
      </c>
      <c r="BR7" s="36">
        <v>28.73</v>
      </c>
      <c r="BS7" s="36">
        <v>33.58</v>
      </c>
      <c r="BT7" s="36">
        <v>34.17</v>
      </c>
      <c r="BU7" s="36">
        <v>54.46</v>
      </c>
      <c r="BV7" s="36">
        <v>57.36</v>
      </c>
      <c r="BW7" s="36">
        <v>57.33</v>
      </c>
      <c r="BX7" s="36">
        <v>60.78</v>
      </c>
      <c r="BY7" s="36">
        <v>60.17</v>
      </c>
      <c r="BZ7" s="36">
        <v>98.53</v>
      </c>
      <c r="CA7" s="36">
        <v>508.97</v>
      </c>
      <c r="CB7" s="36">
        <v>473.23</v>
      </c>
      <c r="CC7" s="36">
        <v>513.25</v>
      </c>
      <c r="CD7" s="36">
        <v>453.55</v>
      </c>
      <c r="CE7" s="36">
        <v>446.96</v>
      </c>
      <c r="CF7" s="36">
        <v>293.08999999999997</v>
      </c>
      <c r="CG7" s="36">
        <v>279.91000000000003</v>
      </c>
      <c r="CH7" s="36">
        <v>284.52999999999997</v>
      </c>
      <c r="CI7" s="36">
        <v>276.26</v>
      </c>
      <c r="CJ7" s="36">
        <v>281.52999999999997</v>
      </c>
      <c r="CK7" s="36">
        <v>139.69999999999999</v>
      </c>
      <c r="CL7" s="36">
        <v>28.1</v>
      </c>
      <c r="CM7" s="36">
        <v>28.48</v>
      </c>
      <c r="CN7" s="36">
        <v>31.29</v>
      </c>
      <c r="CO7" s="36">
        <v>30.35</v>
      </c>
      <c r="CP7" s="36">
        <v>31.26</v>
      </c>
      <c r="CQ7" s="36">
        <v>38.950000000000003</v>
      </c>
      <c r="CR7" s="36">
        <v>40.07</v>
      </c>
      <c r="CS7" s="36">
        <v>39.92</v>
      </c>
      <c r="CT7" s="36">
        <v>41.63</v>
      </c>
      <c r="CU7" s="36">
        <v>44.89</v>
      </c>
      <c r="CV7" s="36">
        <v>60.01</v>
      </c>
      <c r="CW7" s="36">
        <v>52.63</v>
      </c>
      <c r="CX7" s="36">
        <v>54.42</v>
      </c>
      <c r="CY7" s="36">
        <v>57.23</v>
      </c>
      <c r="CZ7" s="36">
        <v>59.46</v>
      </c>
      <c r="DA7" s="36">
        <v>61.01</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村木　幸太郎</cp:lastModifiedBy>
  <cp:lastPrinted>2017-02-15T08:01:32Z</cp:lastPrinted>
  <dcterms:created xsi:type="dcterms:W3CDTF">2017-02-08T02:55:10Z</dcterms:created>
  <dcterms:modified xsi:type="dcterms:W3CDTF">2017-02-24T00:14:03Z</dcterms:modified>
  <cp:category/>
</cp:coreProperties>
</file>