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28800" windowHeight="709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<sst xmlns="http://schemas.openxmlformats.org/spreadsheetml/2006/main" count="221" uniqueCount="111">
  <si>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</si>
  <si>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</si>
  <si>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</si>
  <si>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</si>
  <si>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</si>
  <si>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</si>
  <si>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</si>
  <si>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</si>
  <si>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</si>
  <si>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</si>
  <si>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</si>
  <si>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</si>
  <si>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</si>
  <si>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</si>
  <si>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</si>
  <si>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</si>
  <si>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</si>
  <si>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</si>
  <si>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</si>
  <si>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</si>
  <si>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</si>
  <si>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</si>
  <si>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</si>
  <si>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</si>
  <si>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</si>
  <si>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</si>
  <si>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</si>
  <si>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</si>
  <si>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</si>
  <si>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</si>
  <si>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</si>
  <si>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</si>
  <si>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</si>
  <si>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</si>
  <si>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</si>
  <si>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</si>
  <si>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</si>
  <si>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</si>
  <si>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</si>
  <si>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</si>
  <si>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</si>
  <si>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</si>
  <si>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</si>
  <si>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</si>
  <si>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</si>
  <si>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</si>
  <si>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</si>
  <si>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</si>
  <si>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</si>
  <si>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</si>
  <si>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</si>
  <si>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</si>
  <si>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</si>
  <si>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</si>
  <si>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</si>
  <si>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</si>
  <si>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</si>
  <si>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</si>
  <si>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</si>
  <si>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</si>
  <si>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</si>
  <si>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</si>
  <si>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</si>
  <si>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</si>
  <si>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</si>
  <si>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</si>
  <si>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</si>
  <si>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</si>
  <si>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</si>
  <si>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</si>
  <si>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</si>
  <si>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</si>
  <si>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</si>
  <si>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</si>
  <si>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</si>
  <si>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</si>
  <si>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</si>
  <si>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</si>
  <si>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</si>
  <si>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</si>
  <si>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</si>
  <si>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</si>
  <si>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</si>
  <si>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</si>
  <si>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</si>
  <si>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</si>
  <si>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</si>
  <si>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</si>
  <si>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</si>
  <si>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</si>
  <si>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</si>
  <si>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</si>
  <si>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</si>
  <si>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</si>
  <si>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</si>
  <si>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</si>
  <si>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長崎県　雲仙市</t>
  </si>
  <si>
    <t>法非適用</t>
  </si>
  <si>
    <t>下水道事業</t>
  </si>
  <si>
    <t>小規模集合排水処理</t>
  </si>
  <si>
    <t>I3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</si>
  <si>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</si>
  <si>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</si>
  <si>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</si>
  <si>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</si>
  <si>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</si>
  <si>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</si>
  <si>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</si>
  <si>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小規模集合排水処理事業は、水洗化率、施設利用率が低いため、経費回収率も低い値となっている。
　一方、固定的な経費を含む汚水処理原価は、類似団体平均値よりも高い数値となっている。
　経営改善のために、戸別訪問などにより水洗化人口及び有収水量の増加を目指すとともに、適正な使用料収入の確保や汚水処理費の削減を行うことが必要である。</t>
    <rPh sb="14" eb="17">
      <t>スイセンカ</t>
    </rPh>
    <rPh sb="17" eb="18">
      <t>リツ</t>
    </rPh>
    <rPh sb="19" eb="21">
      <t>シセツ</t>
    </rPh>
    <rPh sb="21" eb="24">
      <t>リヨウリツ</t>
    </rPh>
    <rPh sb="25" eb="26">
      <t>ヒク</t>
    </rPh>
    <rPh sb="30" eb="32">
      <t>ケイヒ</t>
    </rPh>
    <rPh sb="32" eb="34">
      <t>カイシュウ</t>
    </rPh>
    <rPh sb="34" eb="35">
      <t>リツ</t>
    </rPh>
    <rPh sb="36" eb="37">
      <t>ヒク</t>
    </rPh>
    <rPh sb="38" eb="39">
      <t>アタイ</t>
    </rPh>
    <rPh sb="48" eb="50">
      <t>イッポウ</t>
    </rPh>
    <rPh sb="51" eb="54">
      <t>コテイテキ</t>
    </rPh>
    <rPh sb="55" eb="57">
      <t>ケイヒ</t>
    </rPh>
    <rPh sb="58" eb="59">
      <t>フク</t>
    </rPh>
    <rPh sb="60" eb="62">
      <t>オスイ</t>
    </rPh>
    <rPh sb="62" eb="64">
      <t>ショリ</t>
    </rPh>
    <rPh sb="64" eb="66">
      <t>ゲンカ</t>
    </rPh>
    <rPh sb="68" eb="70">
      <t>ルイジ</t>
    </rPh>
    <rPh sb="70" eb="72">
      <t>ダンタイ</t>
    </rPh>
    <rPh sb="72" eb="75">
      <t>ヘイキンチ</t>
    </rPh>
    <rPh sb="78" eb="79">
      <t>タカ</t>
    </rPh>
    <rPh sb="80" eb="82">
      <t>スウチ</t>
    </rPh>
    <rPh sb="158" eb="160">
      <t>ヒツヨウ</t>
    </rPh>
    <phoneticPr fontId="4"/>
  </si>
  <si>
    <t>　小規模集合排水処理事業は、平成15年から着手しており整備は終了している。処理場施設や電気設備等及び管渠の耐用年数を経過していない。</t>
    <phoneticPr fontId="4"/>
  </si>
  <si>
    <r>
      <t>　</t>
    </r>
    <r>
      <rPr>
        <sz val="11"/>
        <rFont val="ＭＳ ゴシック"/>
        <family val="3"/>
        <charset val="128"/>
      </rPr>
      <t>小規模集合排水処理事業は平成16年度に供用開始している。
　経営改善のために、汚水処理費の削減と水洗化率及び有収水量の増加を図る。
　また、適正な使用料収入の確保、将来的には料金見直しの検討を行い、今後の施設更新に備えることが必要となってくる。</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</si>
</sst>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7" xfId="0" applyFont="1" applyBorder="1" applyAlignment="1" applyProtection="1">
      <alignment horizontal="justify" vertical="top" wrapText="1"/>
      <protection locked="0"/>
    </xf>
    <xf numFmtId="0" fontId="18" fillId="0" borderId="8" xfId="0" applyFont="1" applyBorder="1" applyAlignment="1" applyProtection="1">
      <alignment horizontal="justify" vertical="top" wrapText="1"/>
      <protection locked="0"/>
    </xf>
    <xf numFmtId="0" fontId="18" fillId="0" borderId="1" xfId="0" applyFont="1" applyBorder="1" applyAlignment="1" applyProtection="1">
      <alignment horizontal="justify" vertical="top" wrapText="1"/>
      <protection locked="0"/>
    </xf>
    <xf numFmtId="0" fontId="18" fillId="0" borderId="9" xfId="0" applyFont="1" applyBorder="1" applyAlignment="1" applyProtection="1">
      <alignment horizontal="justify" vertical="top" wrapText="1"/>
      <protection locked="0"/>
    </xf>
    <xf numFmtId="0" fontId="22" fillId="0" borderId="6" xfId="0" applyFont="1" applyBorder="1" applyAlignment="1" applyProtection="1">
      <alignment horizontal="justify" vertical="top" wrapText="1"/>
      <protection locked="0"/>
    </xf>
    <xf numFmtId="0" fontId="22" fillId="0" borderId="0" xfId="0" applyFont="1" applyBorder="1" applyAlignment="1" applyProtection="1">
      <alignment horizontal="justify" vertical="top" wrapText="1"/>
      <protection locked="0"/>
    </xf>
    <xf numFmtId="0" fontId="22" fillId="0" borderId="7" xfId="0" applyFont="1" applyBorder="1" applyAlignment="1" applyProtection="1">
      <alignment horizontal="justify" vertical="top" wrapText="1"/>
      <protection locked="0"/>
    </xf>
    <xf numFmtId="0" fontId="22" fillId="0" borderId="8" xfId="0" applyFont="1" applyBorder="1" applyAlignment="1" applyProtection="1">
      <alignment horizontal="justify" vertical="top" wrapText="1"/>
      <protection locked="0"/>
    </xf>
    <xf numFmtId="0" fontId="22" fillId="0" borderId="1" xfId="0" applyFont="1" applyBorder="1" applyAlignment="1" applyProtection="1">
      <alignment horizontal="justify" vertical="top" wrapText="1"/>
      <protection locked="0"/>
    </xf>
    <xf numFmtId="0" fontId="22" fillId="0" borderId="9" xfId="0" applyFont="1" applyBorder="1" applyAlignment="1" applyProtection="1">
      <alignment horizontal="justify"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966464"/>
        <c:axId val="4396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formatCode="#,##0.00;&quot;△&quot;#,##0.00;&quot;-&quot;">
                  <c:v>0.51</c:v>
                </c:pt>
              </c:numCache>
            </c:numRef>
          </c:val>
          <c:smooth val="0"/>
        </c:ser>
        <c:dLbls>
          <c:showLegendKey val="0"/>
          <c:showVal val="0"/>
          <c:showCatName val="0"/>
          <c:showSerName val="0"/>
          <c:showPercent val="0"/>
          <c:showBubbleSize val="0"/>
        </c:dLbls>
        <c:marker val="1"/>
        <c:smooth val="0"/>
        <c:axId val="43966464"/>
        <c:axId val="43968384"/>
      </c:lineChart>
      <c:dateAx>
        <c:axId val="43966464"/>
        <c:scaling>
          <c:orientation val="minMax"/>
        </c:scaling>
        <c:delete val="1"/>
        <c:axPos val="b"/>
        <c:numFmt formatCode="ge" sourceLinked="1"/>
        <c:majorTickMark val="none"/>
        <c:minorTickMark val="none"/>
        <c:tickLblPos val="none"/>
        <c:crossAx val="43968384"/>
        <c:crosses val="autoZero"/>
        <c:auto val="1"/>
        <c:lblOffset val="100"/>
        <c:baseTimeUnit val="years"/>
      </c:dateAx>
      <c:valAx>
        <c:axId val="4396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6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38.159999999999997</c:v>
                </c:pt>
                <c:pt idx="1">
                  <c:v>38.71</c:v>
                </c:pt>
                <c:pt idx="2">
                  <c:v>50.5</c:v>
                </c:pt>
                <c:pt idx="3">
                  <c:v>47.57</c:v>
                </c:pt>
                <c:pt idx="4">
                  <c:v>45.95</c:v>
                </c:pt>
              </c:numCache>
            </c:numRef>
          </c:val>
        </c:ser>
        <c:dLbls>
          <c:showLegendKey val="0"/>
          <c:showVal val="0"/>
          <c:showCatName val="0"/>
          <c:showSerName val="0"/>
          <c:showPercent val="0"/>
          <c:showBubbleSize val="0"/>
        </c:dLbls>
        <c:gapWidth val="150"/>
        <c:axId val="43982208"/>
        <c:axId val="4400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982208"/>
        <c:axId val="44000768"/>
      </c:lineChart>
      <c:dateAx>
        <c:axId val="43982208"/>
        <c:scaling>
          <c:orientation val="minMax"/>
        </c:scaling>
        <c:delete val="1"/>
        <c:axPos val="b"/>
        <c:numFmt formatCode="ge" sourceLinked="1"/>
        <c:majorTickMark val="none"/>
        <c:minorTickMark val="none"/>
        <c:tickLblPos val="none"/>
        <c:crossAx val="44000768"/>
        <c:crosses val="autoZero"/>
        <c:auto val="1"/>
        <c:lblOffset val="100"/>
        <c:baseTimeUnit val="years"/>
      </c:dateAx>
      <c:valAx>
        <c:axId val="4400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8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010496"/>
        <c:axId val="4403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010496"/>
        <c:axId val="44037248"/>
      </c:lineChart>
      <c:dateAx>
        <c:axId val="44010496"/>
        <c:scaling>
          <c:orientation val="minMax"/>
        </c:scaling>
        <c:delete val="1"/>
        <c:axPos val="b"/>
        <c:numFmt formatCode="ge" sourceLinked="1"/>
        <c:majorTickMark val="none"/>
        <c:minorTickMark val="none"/>
        <c:tickLblPos val="none"/>
        <c:crossAx val="44037248"/>
        <c:crosses val="autoZero"/>
        <c:auto val="1"/>
        <c:lblOffset val="100"/>
        <c:baseTimeUnit val="years"/>
      </c:dateAx>
      <c:valAx>
        <c:axId val="4403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1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079744"/>
        <c:axId val="4408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079744"/>
        <c:axId val="44086016"/>
      </c:lineChart>
      <c:dateAx>
        <c:axId val="44079744"/>
        <c:scaling>
          <c:orientation val="minMax"/>
        </c:scaling>
        <c:delete val="1"/>
        <c:axPos val="b"/>
        <c:numFmt formatCode="ge" sourceLinked="1"/>
        <c:majorTickMark val="none"/>
        <c:minorTickMark val="none"/>
        <c:tickLblPos val="none"/>
        <c:crossAx val="44086016"/>
        <c:crosses val="autoZero"/>
        <c:auto val="1"/>
        <c:lblOffset val="100"/>
        <c:baseTimeUnit val="years"/>
      </c:dateAx>
      <c:valAx>
        <c:axId val="4408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7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261120"/>
        <c:axId val="14826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261120"/>
        <c:axId val="148263296"/>
      </c:lineChart>
      <c:dateAx>
        <c:axId val="148261120"/>
        <c:scaling>
          <c:orientation val="minMax"/>
        </c:scaling>
        <c:delete val="1"/>
        <c:axPos val="b"/>
        <c:numFmt formatCode="ge" sourceLinked="1"/>
        <c:majorTickMark val="none"/>
        <c:minorTickMark val="none"/>
        <c:tickLblPos val="none"/>
        <c:crossAx val="148263296"/>
        <c:crosses val="autoZero"/>
        <c:auto val="1"/>
        <c:lblOffset val="100"/>
        <c:baseTimeUnit val="years"/>
      </c:dateAx>
      <c:valAx>
        <c:axId val="14826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26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289408"/>
        <c:axId val="14829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289408"/>
        <c:axId val="148291584"/>
      </c:lineChart>
      <c:dateAx>
        <c:axId val="148289408"/>
        <c:scaling>
          <c:orientation val="minMax"/>
        </c:scaling>
        <c:delete val="1"/>
        <c:axPos val="b"/>
        <c:numFmt formatCode="ge" sourceLinked="1"/>
        <c:majorTickMark val="none"/>
        <c:minorTickMark val="none"/>
        <c:tickLblPos val="none"/>
        <c:crossAx val="148291584"/>
        <c:crosses val="autoZero"/>
        <c:auto val="1"/>
        <c:lblOffset val="100"/>
        <c:baseTimeUnit val="years"/>
      </c:dateAx>
      <c:valAx>
        <c:axId val="14829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28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15863.26</c:v>
                </c:pt>
                <c:pt idx="1">
                  <c:v>16364.59</c:v>
                </c:pt>
                <c:pt idx="2">
                  <c:v>15162.86</c:v>
                </c:pt>
                <c:pt idx="3">
                  <c:v>7528.2</c:v>
                </c:pt>
                <c:pt idx="4">
                  <c:v>7271.71</c:v>
                </c:pt>
              </c:numCache>
            </c:numRef>
          </c:val>
        </c:ser>
        <c:dLbls>
          <c:showLegendKey val="0"/>
          <c:showVal val="0"/>
          <c:showCatName val="0"/>
          <c:showSerName val="0"/>
          <c:showPercent val="0"/>
          <c:showBubbleSize val="0"/>
        </c:dLbls>
        <c:gapWidth val="150"/>
        <c:axId val="147920384"/>
        <c:axId val="14792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2988.96</c:v>
                </c:pt>
                <c:pt idx="1">
                  <c:v>3055.24</c:v>
                </c:pt>
                <c:pt idx="2">
                  <c:v>2574.4699999999998</c:v>
                </c:pt>
                <c:pt idx="3">
                  <c:v>2784</c:v>
                </c:pt>
                <c:pt idx="4">
                  <c:v>3188.44</c:v>
                </c:pt>
              </c:numCache>
            </c:numRef>
          </c:val>
          <c:smooth val="0"/>
        </c:ser>
        <c:dLbls>
          <c:showLegendKey val="0"/>
          <c:showVal val="0"/>
          <c:showCatName val="0"/>
          <c:showSerName val="0"/>
          <c:showPercent val="0"/>
          <c:showBubbleSize val="0"/>
        </c:dLbls>
        <c:marker val="1"/>
        <c:smooth val="0"/>
        <c:axId val="147920384"/>
        <c:axId val="147922304"/>
      </c:lineChart>
      <c:dateAx>
        <c:axId val="147920384"/>
        <c:scaling>
          <c:orientation val="minMax"/>
        </c:scaling>
        <c:delete val="1"/>
        <c:axPos val="b"/>
        <c:numFmt formatCode="ge" sourceLinked="1"/>
        <c:majorTickMark val="none"/>
        <c:minorTickMark val="none"/>
        <c:tickLblPos val="none"/>
        <c:crossAx val="147922304"/>
        <c:crosses val="autoZero"/>
        <c:auto val="1"/>
        <c:lblOffset val="100"/>
        <c:baseTimeUnit val="years"/>
      </c:dateAx>
      <c:valAx>
        <c:axId val="14792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92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5.3</c:v>
                </c:pt>
                <c:pt idx="1">
                  <c:v>4.93</c:v>
                </c:pt>
                <c:pt idx="2">
                  <c:v>6.36</c:v>
                </c:pt>
                <c:pt idx="3">
                  <c:v>10.64</c:v>
                </c:pt>
                <c:pt idx="4">
                  <c:v>9.77</c:v>
                </c:pt>
              </c:numCache>
            </c:numRef>
          </c:val>
        </c:ser>
        <c:dLbls>
          <c:showLegendKey val="0"/>
          <c:showVal val="0"/>
          <c:showCatName val="0"/>
          <c:showSerName val="0"/>
          <c:showPercent val="0"/>
          <c:showBubbleSize val="0"/>
        </c:dLbls>
        <c:gapWidth val="150"/>
        <c:axId val="147977344"/>
        <c:axId val="14797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26.99</c:v>
                </c:pt>
                <c:pt idx="1">
                  <c:v>29.25</c:v>
                </c:pt>
                <c:pt idx="2">
                  <c:v>31.04</c:v>
                </c:pt>
                <c:pt idx="3">
                  <c:v>29.21</c:v>
                </c:pt>
                <c:pt idx="4">
                  <c:v>26.47</c:v>
                </c:pt>
              </c:numCache>
            </c:numRef>
          </c:val>
          <c:smooth val="0"/>
        </c:ser>
        <c:dLbls>
          <c:showLegendKey val="0"/>
          <c:showVal val="0"/>
          <c:showCatName val="0"/>
          <c:showSerName val="0"/>
          <c:showPercent val="0"/>
          <c:showBubbleSize val="0"/>
        </c:dLbls>
        <c:marker val="1"/>
        <c:smooth val="0"/>
        <c:axId val="147977344"/>
        <c:axId val="147979264"/>
      </c:lineChart>
      <c:dateAx>
        <c:axId val="147977344"/>
        <c:scaling>
          <c:orientation val="minMax"/>
        </c:scaling>
        <c:delete val="1"/>
        <c:axPos val="b"/>
        <c:numFmt formatCode="ge" sourceLinked="1"/>
        <c:majorTickMark val="none"/>
        <c:minorTickMark val="none"/>
        <c:tickLblPos val="none"/>
        <c:crossAx val="147979264"/>
        <c:crosses val="autoZero"/>
        <c:auto val="1"/>
        <c:lblOffset val="100"/>
        <c:baseTimeUnit val="years"/>
      </c:dateAx>
      <c:valAx>
        <c:axId val="14797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97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2304.4699999999998</c:v>
                </c:pt>
                <c:pt idx="1">
                  <c:v>2415.4299999999998</c:v>
                </c:pt>
                <c:pt idx="2">
                  <c:v>1818.64</c:v>
                </c:pt>
                <c:pt idx="3">
                  <c:v>1157.73</c:v>
                </c:pt>
                <c:pt idx="4">
                  <c:v>1239.24</c:v>
                </c:pt>
              </c:numCache>
            </c:numRef>
          </c:val>
        </c:ser>
        <c:dLbls>
          <c:showLegendKey val="0"/>
          <c:showVal val="0"/>
          <c:showCatName val="0"/>
          <c:showSerName val="0"/>
          <c:showPercent val="0"/>
          <c:showBubbleSize val="0"/>
        </c:dLbls>
        <c:gapWidth val="150"/>
        <c:axId val="148009728"/>
        <c:axId val="14801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663.6</c:v>
                </c:pt>
                <c:pt idx="1">
                  <c:v>622.30999999999995</c:v>
                </c:pt>
                <c:pt idx="2">
                  <c:v>589.39</c:v>
                </c:pt>
                <c:pt idx="3">
                  <c:v>620.01</c:v>
                </c:pt>
                <c:pt idx="4">
                  <c:v>688.46</c:v>
                </c:pt>
              </c:numCache>
            </c:numRef>
          </c:val>
          <c:smooth val="0"/>
        </c:ser>
        <c:dLbls>
          <c:showLegendKey val="0"/>
          <c:showVal val="0"/>
          <c:showCatName val="0"/>
          <c:showSerName val="0"/>
          <c:showPercent val="0"/>
          <c:showBubbleSize val="0"/>
        </c:dLbls>
        <c:marker val="1"/>
        <c:smooth val="0"/>
        <c:axId val="148009728"/>
        <c:axId val="148011648"/>
      </c:lineChart>
      <c:dateAx>
        <c:axId val="148009728"/>
        <c:scaling>
          <c:orientation val="minMax"/>
        </c:scaling>
        <c:delete val="1"/>
        <c:axPos val="b"/>
        <c:numFmt formatCode="ge" sourceLinked="1"/>
        <c:majorTickMark val="none"/>
        <c:minorTickMark val="none"/>
        <c:tickLblPos val="none"/>
        <c:crossAx val="148011648"/>
        <c:crosses val="autoZero"/>
        <c:auto val="1"/>
        <c:lblOffset val="100"/>
        <c:baseTimeUnit val="years"/>
      </c:dateAx>
      <c:valAx>
        <c:axId val="14801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00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10.29</c:v>
                </c:pt>
                <c:pt idx="1">
                  <c:v>11.76</c:v>
                </c:pt>
                <c:pt idx="2">
                  <c:v>10.29</c:v>
                </c:pt>
                <c:pt idx="3">
                  <c:v>10.29</c:v>
                </c:pt>
                <c:pt idx="4">
                  <c:v>8.82</c:v>
                </c:pt>
              </c:numCache>
            </c:numRef>
          </c:val>
        </c:ser>
        <c:dLbls>
          <c:showLegendKey val="0"/>
          <c:showVal val="0"/>
          <c:showCatName val="0"/>
          <c:showSerName val="0"/>
          <c:showPercent val="0"/>
          <c:showBubbleSize val="0"/>
        </c:dLbls>
        <c:gapWidth val="150"/>
        <c:axId val="148112512"/>
        <c:axId val="14811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39.119999999999997</c:v>
                </c:pt>
                <c:pt idx="2">
                  <c:v>41.24</c:v>
                </c:pt>
                <c:pt idx="3">
                  <c:v>43.1</c:v>
                </c:pt>
                <c:pt idx="4">
                  <c:v>40.96</c:v>
                </c:pt>
              </c:numCache>
            </c:numRef>
          </c:val>
          <c:smooth val="0"/>
        </c:ser>
        <c:dLbls>
          <c:showLegendKey val="0"/>
          <c:showVal val="0"/>
          <c:showCatName val="0"/>
          <c:showSerName val="0"/>
          <c:showPercent val="0"/>
          <c:showBubbleSize val="0"/>
        </c:dLbls>
        <c:marker val="1"/>
        <c:smooth val="0"/>
        <c:axId val="148112512"/>
        <c:axId val="148114432"/>
      </c:lineChart>
      <c:dateAx>
        <c:axId val="148112512"/>
        <c:scaling>
          <c:orientation val="minMax"/>
        </c:scaling>
        <c:delete val="1"/>
        <c:axPos val="b"/>
        <c:numFmt formatCode="ge" sourceLinked="1"/>
        <c:majorTickMark val="none"/>
        <c:minorTickMark val="none"/>
        <c:tickLblPos val="none"/>
        <c:crossAx val="148114432"/>
        <c:crosses val="autoZero"/>
        <c:auto val="1"/>
        <c:lblOffset val="100"/>
        <c:baseTimeUnit val="years"/>
      </c:dateAx>
      <c:valAx>
        <c:axId val="14811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11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65.790000000000006</c:v>
                </c:pt>
                <c:pt idx="1">
                  <c:v>66.67</c:v>
                </c:pt>
                <c:pt idx="2">
                  <c:v>64.55</c:v>
                </c:pt>
                <c:pt idx="3">
                  <c:v>63.39</c:v>
                </c:pt>
                <c:pt idx="4">
                  <c:v>62.26</c:v>
                </c:pt>
              </c:numCache>
            </c:numRef>
          </c:val>
        </c:ser>
        <c:dLbls>
          <c:showLegendKey val="0"/>
          <c:showVal val="0"/>
          <c:showCatName val="0"/>
          <c:showSerName val="0"/>
          <c:showPercent val="0"/>
          <c:showBubbleSize val="0"/>
        </c:dLbls>
        <c:gapWidth val="150"/>
        <c:axId val="148161280"/>
        <c:axId val="14816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86.89</c:v>
                </c:pt>
                <c:pt idx="1">
                  <c:v>87.79</c:v>
                </c:pt>
                <c:pt idx="2">
                  <c:v>88.34</c:v>
                </c:pt>
                <c:pt idx="3">
                  <c:v>88.02</c:v>
                </c:pt>
                <c:pt idx="4">
                  <c:v>90.64</c:v>
                </c:pt>
              </c:numCache>
            </c:numRef>
          </c:val>
          <c:smooth val="0"/>
        </c:ser>
        <c:dLbls>
          <c:showLegendKey val="0"/>
          <c:showVal val="0"/>
          <c:showCatName val="0"/>
          <c:showSerName val="0"/>
          <c:showPercent val="0"/>
          <c:showBubbleSize val="0"/>
        </c:dLbls>
        <c:marker val="1"/>
        <c:smooth val="0"/>
        <c:axId val="148161280"/>
        <c:axId val="148163200"/>
      </c:lineChart>
      <c:dateAx>
        <c:axId val="148161280"/>
        <c:scaling>
          <c:orientation val="minMax"/>
        </c:scaling>
        <c:delete val="1"/>
        <c:axPos val="b"/>
        <c:numFmt formatCode="ge" sourceLinked="1"/>
        <c:majorTickMark val="none"/>
        <c:minorTickMark val="none"/>
        <c:tickLblPos val="none"/>
        <c:crossAx val="148163200"/>
        <c:crosses val="autoZero"/>
        <c:auto val="1"/>
        <c:lblOffset val="100"/>
        <c:baseTimeUnit val="years"/>
      </c:dateAx>
      <c:valAx>
        <c:axId val="14816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16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【2,685.08】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【600.63】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【30.63】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O3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6" t="str">
        <f>データ!H6</f>
        <v>長崎県　雲仙市</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3"/>
      <c r="AE7" s="3"/>
      <c r="AF7" s="3"/>
      <c r="AG7" s="3"/>
      <c r="AH7" s="3"/>
      <c r="AI7" s="3"/>
      <c r="AJ7" s="3"/>
      <c r="AK7" s="3"/>
      <c r="AL7" s="63" t="s">
        <v>5</v>
      </c>
      <c r="AM7" s="63"/>
      <c r="AN7" s="63"/>
      <c r="AO7" s="63"/>
      <c r="AP7" s="63"/>
      <c r="AQ7" s="63"/>
      <c r="AR7" s="63"/>
      <c r="AS7" s="63"/>
      <c r="AT7" s="63" t="s">
        <v>6</v>
      </c>
      <c r="AU7" s="63"/>
      <c r="AV7" s="63"/>
      <c r="AW7" s="63"/>
      <c r="AX7" s="63"/>
      <c r="AY7" s="63"/>
      <c r="AZ7" s="63"/>
      <c r="BA7" s="63"/>
      <c r="BB7" s="63" t="s">
        <v>7</v>
      </c>
      <c r="BC7" s="63"/>
      <c r="BD7" s="63"/>
      <c r="BE7" s="63"/>
      <c r="BF7" s="63"/>
      <c r="BG7" s="63"/>
      <c r="BH7" s="63"/>
      <c r="BI7" s="63"/>
      <c r="BJ7" s="3"/>
      <c r="BK7" s="3"/>
      <c r="BL7" s="4" t="s">
        <v>8</v>
      </c>
      <c r="BM7" s="5"/>
      <c r="BN7" s="5"/>
      <c r="BO7" s="5"/>
      <c r="BP7" s="5"/>
      <c r="BQ7" s="5"/>
      <c r="BR7" s="5"/>
      <c r="BS7" s="5"/>
      <c r="BT7" s="5"/>
      <c r="BU7" s="5"/>
      <c r="BV7" s="5"/>
      <c r="BW7" s="5"/>
      <c r="BX7" s="5"/>
      <c r="BY7" s="6"/>
    </row>
    <row r="8" spans="1:78" ht="18.75" customHeight="1">
      <c r="A8" s="2"/>
      <c r="B8" s="64" t="str">
        <f>データ!I6</f>
        <v>法非適用</v>
      </c>
      <c r="C8" s="64"/>
      <c r="D8" s="64"/>
      <c r="E8" s="64"/>
      <c r="F8" s="64"/>
      <c r="G8" s="64"/>
      <c r="H8" s="64"/>
      <c r="I8" s="64" t="str">
        <f>データ!J6</f>
        <v>下水道事業</v>
      </c>
      <c r="J8" s="64"/>
      <c r="K8" s="64"/>
      <c r="L8" s="64"/>
      <c r="M8" s="64"/>
      <c r="N8" s="64"/>
      <c r="O8" s="64"/>
      <c r="P8" s="64" t="str">
        <f>データ!K6</f>
        <v>小規模集合排水処理</v>
      </c>
      <c r="Q8" s="64"/>
      <c r="R8" s="64"/>
      <c r="S8" s="64"/>
      <c r="T8" s="64"/>
      <c r="U8" s="64"/>
      <c r="V8" s="64"/>
      <c r="W8" s="64" t="str">
        <f>データ!L6</f>
        <v>I3</v>
      </c>
      <c r="X8" s="64"/>
      <c r="Y8" s="64"/>
      <c r="Z8" s="64"/>
      <c r="AA8" s="64"/>
      <c r="AB8" s="64"/>
      <c r="AC8" s="64"/>
      <c r="AD8" s="3"/>
      <c r="AE8" s="3"/>
      <c r="AF8" s="3"/>
      <c r="AG8" s="3"/>
      <c r="AH8" s="3"/>
      <c r="AI8" s="3"/>
      <c r="AJ8" s="3"/>
      <c r="AK8" s="3"/>
      <c r="AL8" s="58">
        <f>データ!R6</f>
        <v>45686</v>
      </c>
      <c r="AM8" s="58"/>
      <c r="AN8" s="58"/>
      <c r="AO8" s="58"/>
      <c r="AP8" s="58"/>
      <c r="AQ8" s="58"/>
      <c r="AR8" s="58"/>
      <c r="AS8" s="58"/>
      <c r="AT8" s="57">
        <f>データ!S6</f>
        <v>214.31</v>
      </c>
      <c r="AU8" s="57"/>
      <c r="AV8" s="57"/>
      <c r="AW8" s="57"/>
      <c r="AX8" s="57"/>
      <c r="AY8" s="57"/>
      <c r="AZ8" s="57"/>
      <c r="BA8" s="57"/>
      <c r="BB8" s="57">
        <f>データ!T6</f>
        <v>213.18</v>
      </c>
      <c r="BC8" s="57"/>
      <c r="BD8" s="57"/>
      <c r="BE8" s="57"/>
      <c r="BF8" s="57"/>
      <c r="BG8" s="57"/>
      <c r="BH8" s="57"/>
      <c r="BI8" s="57"/>
      <c r="BJ8" s="3"/>
      <c r="BK8" s="3"/>
      <c r="BL8" s="61" t="s">
        <v>9</v>
      </c>
      <c r="BM8" s="62"/>
      <c r="BN8" s="7" t="s">
        <v>10</v>
      </c>
      <c r="BO8" s="8"/>
      <c r="BP8" s="8"/>
      <c r="BQ8" s="8"/>
      <c r="BR8" s="8"/>
      <c r="BS8" s="8"/>
      <c r="BT8" s="8"/>
      <c r="BU8" s="8"/>
      <c r="BV8" s="8"/>
      <c r="BW8" s="8"/>
      <c r="BX8" s="8"/>
      <c r="BY8" s="9"/>
    </row>
    <row r="9" spans="1:78" ht="18.75" customHeight="1">
      <c r="A9" s="2"/>
      <c r="B9" s="63" t="s">
        <v>11</v>
      </c>
      <c r="C9" s="63"/>
      <c r="D9" s="63"/>
      <c r="E9" s="63"/>
      <c r="F9" s="63"/>
      <c r="G9" s="63"/>
      <c r="H9" s="63"/>
      <c r="I9" s="63" t="s">
        <v>12</v>
      </c>
      <c r="J9" s="63"/>
      <c r="K9" s="63"/>
      <c r="L9" s="63"/>
      <c r="M9" s="63"/>
      <c r="N9" s="63"/>
      <c r="O9" s="63"/>
      <c r="P9" s="63" t="s">
        <v>13</v>
      </c>
      <c r="Q9" s="63"/>
      <c r="R9" s="63"/>
      <c r="S9" s="63"/>
      <c r="T9" s="63"/>
      <c r="U9" s="63"/>
      <c r="V9" s="63"/>
      <c r="W9" s="63" t="s">
        <v>14</v>
      </c>
      <c r="X9" s="63"/>
      <c r="Y9" s="63"/>
      <c r="Z9" s="63"/>
      <c r="AA9" s="63"/>
      <c r="AB9" s="63"/>
      <c r="AC9" s="63"/>
      <c r="AD9" s="63" t="s">
        <v>15</v>
      </c>
      <c r="AE9" s="63"/>
      <c r="AF9" s="63"/>
      <c r="AG9" s="63"/>
      <c r="AH9" s="63"/>
      <c r="AI9" s="63"/>
      <c r="AJ9" s="63"/>
      <c r="AK9" s="3"/>
      <c r="AL9" s="63" t="s">
        <v>16</v>
      </c>
      <c r="AM9" s="63"/>
      <c r="AN9" s="63"/>
      <c r="AO9" s="63"/>
      <c r="AP9" s="63"/>
      <c r="AQ9" s="63"/>
      <c r="AR9" s="63"/>
      <c r="AS9" s="63"/>
      <c r="AT9" s="63" t="s">
        <v>17</v>
      </c>
      <c r="AU9" s="63"/>
      <c r="AV9" s="63"/>
      <c r="AW9" s="63"/>
      <c r="AX9" s="63"/>
      <c r="AY9" s="63"/>
      <c r="AZ9" s="63"/>
      <c r="BA9" s="63"/>
      <c r="BB9" s="63" t="s">
        <v>18</v>
      </c>
      <c r="BC9" s="63"/>
      <c r="BD9" s="63"/>
      <c r="BE9" s="63"/>
      <c r="BF9" s="63"/>
      <c r="BG9" s="63"/>
      <c r="BH9" s="63"/>
      <c r="BI9" s="63"/>
      <c r="BJ9" s="3"/>
      <c r="BK9" s="3"/>
      <c r="BL9" s="55" t="s">
        <v>19</v>
      </c>
      <c r="BM9" s="56"/>
      <c r="BN9" s="10" t="s">
        <v>20</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t="str">
        <f>データ!N6</f>
        <v>該当数値なし</v>
      </c>
      <c r="J10" s="57"/>
      <c r="K10" s="57"/>
      <c r="L10" s="57"/>
      <c r="M10" s="57"/>
      <c r="N10" s="57"/>
      <c r="O10" s="57"/>
      <c r="P10" s="57">
        <f>データ!O6</f>
        <v>0.23</v>
      </c>
      <c r="Q10" s="57"/>
      <c r="R10" s="57"/>
      <c r="S10" s="57"/>
      <c r="T10" s="57"/>
      <c r="U10" s="57"/>
      <c r="V10" s="57"/>
      <c r="W10" s="57">
        <f>データ!P6</f>
        <v>100</v>
      </c>
      <c r="X10" s="57"/>
      <c r="Y10" s="57"/>
      <c r="Z10" s="57"/>
      <c r="AA10" s="57"/>
      <c r="AB10" s="57"/>
      <c r="AC10" s="57"/>
      <c r="AD10" s="58">
        <f>データ!Q6</f>
        <v>2250</v>
      </c>
      <c r="AE10" s="58"/>
      <c r="AF10" s="58"/>
      <c r="AG10" s="58"/>
      <c r="AH10" s="58"/>
      <c r="AI10" s="58"/>
      <c r="AJ10" s="58"/>
      <c r="AK10" s="2"/>
      <c r="AL10" s="58">
        <f>データ!U6</f>
        <v>106</v>
      </c>
      <c r="AM10" s="58"/>
      <c r="AN10" s="58"/>
      <c r="AO10" s="58"/>
      <c r="AP10" s="58"/>
      <c r="AQ10" s="58"/>
      <c r="AR10" s="58"/>
      <c r="AS10" s="58"/>
      <c r="AT10" s="57">
        <f>データ!V6</f>
        <v>0.28999999999999998</v>
      </c>
      <c r="AU10" s="57"/>
      <c r="AV10" s="57"/>
      <c r="AW10" s="57"/>
      <c r="AX10" s="57"/>
      <c r="AY10" s="57"/>
      <c r="AZ10" s="57"/>
      <c r="BA10" s="57"/>
      <c r="BB10" s="57">
        <f>データ!W6</f>
        <v>365.52</v>
      </c>
      <c r="BC10" s="57"/>
      <c r="BD10" s="57"/>
      <c r="BE10" s="57"/>
      <c r="BF10" s="57"/>
      <c r="BG10" s="57"/>
      <c r="BH10" s="57"/>
      <c r="BI10" s="57"/>
      <c r="BJ10" s="2"/>
      <c r="BK10" s="2"/>
      <c r="BL10" s="59" t="s">
        <v>21</v>
      </c>
      <c r="BM10" s="60"/>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108</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75"/>
      <c r="BM34" s="76"/>
      <c r="BN34" s="76"/>
      <c r="BO34" s="76"/>
      <c r="BP34" s="76"/>
      <c r="BQ34" s="76"/>
      <c r="BR34" s="76"/>
      <c r="BS34" s="76"/>
      <c r="BT34" s="76"/>
      <c r="BU34" s="76"/>
      <c r="BV34" s="76"/>
      <c r="BW34" s="76"/>
      <c r="BX34" s="76"/>
      <c r="BY34" s="76"/>
      <c r="BZ34" s="77"/>
    </row>
    <row r="35" spans="1:78" ht="13.5" customHeight="1">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109</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75"/>
      <c r="BM56" s="76"/>
      <c r="BN56" s="76"/>
      <c r="BO56" s="76"/>
      <c r="BP56" s="76"/>
      <c r="BQ56" s="76"/>
      <c r="BR56" s="76"/>
      <c r="BS56" s="76"/>
      <c r="BT56" s="76"/>
      <c r="BU56" s="76"/>
      <c r="BV56" s="76"/>
      <c r="BW56" s="76"/>
      <c r="BX56" s="76"/>
      <c r="BY56" s="76"/>
      <c r="BZ56" s="77"/>
    </row>
    <row r="57" spans="1:78" ht="13.5" customHeight="1">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75"/>
      <c r="BM60" s="76"/>
      <c r="BN60" s="76"/>
      <c r="BO60" s="76"/>
      <c r="BP60" s="76"/>
      <c r="BQ60" s="76"/>
      <c r="BR60" s="76"/>
      <c r="BS60" s="76"/>
      <c r="BT60" s="76"/>
      <c r="BU60" s="76"/>
      <c r="BV60" s="76"/>
      <c r="BW60" s="76"/>
      <c r="BX60" s="76"/>
      <c r="BY60" s="76"/>
      <c r="BZ60" s="77"/>
    </row>
    <row r="61" spans="1:78" ht="13.5" customHeight="1">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110</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422134</v>
      </c>
      <c r="D6" s="31">
        <f t="shared" si="3"/>
        <v>47</v>
      </c>
      <c r="E6" s="31">
        <f t="shared" si="3"/>
        <v>17</v>
      </c>
      <c r="F6" s="31">
        <f t="shared" si="3"/>
        <v>9</v>
      </c>
      <c r="G6" s="31">
        <f t="shared" si="3"/>
        <v>0</v>
      </c>
      <c r="H6" s="31" t="str">
        <f t="shared" si="3"/>
        <v>長崎県　雲仙市</v>
      </c>
      <c r="I6" s="31" t="str">
        <f t="shared" si="3"/>
        <v>法非適用</v>
      </c>
      <c r="J6" s="31" t="str">
        <f t="shared" si="3"/>
        <v>下水道事業</v>
      </c>
      <c r="K6" s="31" t="str">
        <f t="shared" si="3"/>
        <v>小規模集合排水処理</v>
      </c>
      <c r="L6" s="31" t="str">
        <f t="shared" si="3"/>
        <v>I3</v>
      </c>
      <c r="M6" s="32" t="str">
        <f t="shared" si="3"/>
        <v>-</v>
      </c>
      <c r="N6" s="32" t="str">
        <f t="shared" si="3"/>
        <v>該当数値なし</v>
      </c>
      <c r="O6" s="32">
        <f t="shared" si="3"/>
        <v>0.23</v>
      </c>
      <c r="P6" s="32">
        <f t="shared" si="3"/>
        <v>100</v>
      </c>
      <c r="Q6" s="32">
        <f t="shared" si="3"/>
        <v>2250</v>
      </c>
      <c r="R6" s="32">
        <f t="shared" si="3"/>
        <v>45686</v>
      </c>
      <c r="S6" s="32">
        <f t="shared" si="3"/>
        <v>214.31</v>
      </c>
      <c r="T6" s="32">
        <f t="shared" si="3"/>
        <v>213.18</v>
      </c>
      <c r="U6" s="32">
        <f t="shared" si="3"/>
        <v>106</v>
      </c>
      <c r="V6" s="32">
        <f t="shared" si="3"/>
        <v>0.28999999999999998</v>
      </c>
      <c r="W6" s="32">
        <f t="shared" si="3"/>
        <v>365.52</v>
      </c>
      <c r="X6" s="33">
        <f>IF(X7="",NA(),X7)</f>
        <v>38.159999999999997</v>
      </c>
      <c r="Y6" s="33">
        <f t="shared" ref="Y6:AG6" si="4">IF(Y7="",NA(),Y7)</f>
        <v>38.71</v>
      </c>
      <c r="Z6" s="33">
        <f t="shared" si="4"/>
        <v>50.5</v>
      </c>
      <c r="AA6" s="33">
        <f t="shared" si="4"/>
        <v>47.57</v>
      </c>
      <c r="AB6" s="33">
        <f t="shared" si="4"/>
        <v>45.95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15863.26</v>
      </c>
      <c r="BF6" s="33">
        <f t="shared" ref="BF6:BN6" si="7">IF(BF7="",NA(),BF7)</f>
        <v>16364.59</v>
      </c>
      <c r="BG6" s="33">
        <f t="shared" si="7"/>
        <v>15162.86</v>
      </c>
      <c r="BH6" s="33">
        <f t="shared" si="7"/>
        <v>7528.2</v>
      </c>
      <c r="BI6" s="33">
        <f t="shared" si="7"/>
        <v>7271.71</v>
      </c>
      <c r="BJ6" s="33">
        <f t="shared" si="7"/>
        <v>2988.96</v>
      </c>
      <c r="BK6" s="33">
        <f t="shared" si="7"/>
        <v>3055.24</v>
      </c>
      <c r="BL6" s="33">
        <f t="shared" si="7"/>
        <v>2574.4699999999998</v>
      </c>
      <c r="BM6" s="33">
        <f t="shared" si="7"/>
        <v>2784</v>
      </c>
      <c r="BN6" s="33">
        <f t="shared" si="7"/>
        <v>3188.44</v>
      </c>
      <c r="BO6" s="32" t="str">
        <f>IF(BO7="","",IF(BO7="-","【-】","【"&amp;SUBSTITUTE(TEXT(BO7,"#,##0.00"),"-","△")&amp;"】"))</f>
        <v>【2,685.08】</v>
      </c>
      <c r="BP6" s="33">
        <f>IF(BP7="",NA(),BP7)</f>
        <v>5.3</v>
      </c>
      <c r="BQ6" s="33">
        <f t="shared" ref="BQ6:BY6" si="8">IF(BQ7="",NA(),BQ7)</f>
        <v>4.93</v>
      </c>
      <c r="BR6" s="33">
        <f t="shared" si="8"/>
        <v>6.36</v>
      </c>
      <c r="BS6" s="33">
        <f t="shared" si="8"/>
        <v>10.64</v>
      </c>
      <c r="BT6" s="33">
        <f t="shared" si="8"/>
        <v>9.77</v>
      </c>
      <c r="BU6" s="33">
        <f t="shared" si="8"/>
        <v>26.99</v>
      </c>
      <c r="BV6" s="33">
        <f t="shared" si="8"/>
        <v>29.25</v>
      </c>
      <c r="BW6" s="33">
        <f t="shared" si="8"/>
        <v>31.04</v>
      </c>
      <c r="BX6" s="33">
        <f t="shared" si="8"/>
        <v>29.21</v>
      </c>
      <c r="BY6" s="33">
        <f t="shared" si="8"/>
        <v>26.47</v>
      </c>
      <c r="BZ6" s="32" t="str">
        <f>IF(BZ7="","",IF(BZ7="-","【-】","【"&amp;SUBSTITUTE(TEXT(BZ7,"#,##0.00"),"-","△")&amp;"】"))</f>
        <v>【30.63】</v>
      </c>
      <c r="CA6" s="33">
        <f>IF(CA7="",NA(),CA7)</f>
        <v>2304.4699999999998</v>
      </c>
      <c r="CB6" s="33">
        <f t="shared" ref="CB6:CJ6" si="9">IF(CB7="",NA(),CB7)</f>
        <v>2415.4299999999998</v>
      </c>
      <c r="CC6" s="33">
        <f t="shared" si="9"/>
        <v>1818.64</v>
      </c>
      <c r="CD6" s="33">
        <f t="shared" si="9"/>
        <v>1157.73</v>
      </c>
      <c r="CE6" s="33">
        <f t="shared" si="9"/>
        <v>1239.24</v>
      </c>
      <c r="CF6" s="33">
        <f t="shared" si="9"/>
        <v>663.6</v>
      </c>
      <c r="CG6" s="33">
        <f t="shared" si="9"/>
        <v>622.30999999999995</v>
      </c>
      <c r="CH6" s="33">
        <f t="shared" si="9"/>
        <v>589.39</v>
      </c>
      <c r="CI6" s="33">
        <f t="shared" si="9"/>
        <v>620.01</v>
      </c>
      <c r="CJ6" s="33">
        <f t="shared" si="9"/>
        <v>688.46</v>
      </c>
      <c r="CK6" s="32" t="str">
        <f>IF(CK7="","",IF(CK7="-","【-】","【"&amp;SUBSTITUTE(TEXT(CK7,"#,##0.00"),"-","△")&amp;"】"))</f>
        <v>【600.63】</v>
      </c>
      <c r="CL6" s="33">
        <f>IF(CL7="",NA(),CL7)</f>
        <v>10.29</v>
      </c>
      <c r="CM6" s="33">
        <f t="shared" ref="CM6:CU6" si="10">IF(CM7="",NA(),CM7)</f>
        <v>11.76</v>
      </c>
      <c r="CN6" s="33">
        <f t="shared" si="10"/>
        <v>10.29</v>
      </c>
      <c r="CO6" s="33">
        <f t="shared" si="10"/>
        <v>10.29</v>
      </c>
      <c r="CP6" s="33">
        <f t="shared" si="10"/>
        <v>8.82</v>
      </c>
      <c r="CQ6" s="33">
        <f t="shared" si="10"/>
        <v>38.97</v>
      </c>
      <c r="CR6" s="33">
        <f t="shared" si="10"/>
        <v>39.119999999999997</v>
      </c>
      <c r="CS6" s="33">
        <f t="shared" si="10"/>
        <v>41.24</v>
      </c>
      <c r="CT6" s="33">
        <f t="shared" si="10"/>
        <v>43.1</v>
      </c>
      <c r="CU6" s="33">
        <f t="shared" si="10"/>
        <v>40.96</v>
      </c>
      <c r="CV6" s="32" t="str">
        <f>IF(CV7="","",IF(CV7="-","【-】","【"&amp;SUBSTITUTE(TEXT(CV7,"#,##0.00"),"-","△")&amp;"】"))</f>
        <v>【36.67】</v>
      </c>
      <c r="CW6" s="33">
        <f>IF(CW7="",NA(),CW7)</f>
        <v>65.790000000000006</v>
      </c>
      <c r="CX6" s="33">
        <f t="shared" ref="CX6:DF6" si="11">IF(CX7="",NA(),CX7)</f>
        <v>66.67</v>
      </c>
      <c r="CY6" s="33">
        <f t="shared" si="11"/>
        <v>64.55</v>
      </c>
      <c r="CZ6" s="33">
        <f t="shared" si="11"/>
        <v>63.39</v>
      </c>
      <c r="DA6" s="33">
        <f t="shared" si="11"/>
        <v>62.26</v>
      </c>
      <c r="DB6" s="33">
        <f t="shared" si="11"/>
        <v>86.89</v>
      </c>
      <c r="DC6" s="33">
        <f t="shared" si="11"/>
        <v>87.79</v>
      </c>
      <c r="DD6" s="33">
        <f t="shared" si="11"/>
        <v>88.34</v>
      </c>
      <c r="DE6" s="33">
        <f t="shared" si="11"/>
        <v>88.02</v>
      </c>
      <c r="DF6" s="33">
        <f t="shared" si="11"/>
        <v>90.64</v>
      </c>
      <c r="DG6" s="32" t="str">
        <f>IF(DG7="","",IF(DG7="-","【-】","【"&amp;SUBSTITUTE(TEXT(DG7,"#,##0.00"),"-","△")&amp;"】"))</f>
        <v>【89.35】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3">
        <f t="shared" si="14"/>
        <v>0.51</v>
      </c>
      <c r="EN6" s="32" t="str">
        <f>IF(EN7="","",IF(EN7="-","【-】","【"&amp;SUBSTITUTE(TEXT(EN7,"#,##0.00"),"-","△")&amp;"】"))</f>
        <v>【0.17】</v>
      </c>
    </row>
    <row r="7" spans="1:144" s="34" customFormat="1">
      <c r="A7" s="26"/>
      <c r="B7" s="35">
        <v>2015</v>
      </c>
      <c r="C7" s="35">
        <v>422134</v>
      </c>
      <c r="D7" s="35">
        <v>47</v>
      </c>
      <c r="E7" s="35">
        <v>17</v>
      </c>
      <c r="F7" s="35">
        <v>9</v>
      </c>
      <c r="G7" s="35">
        <v>0</v>
      </c>
      <c r="H7" s="35" t="s">
        <v>96</v>
      </c>
      <c r="I7" s="35" t="s">
        <v>97</v>
      </c>
      <c r="J7" s="35" t="s">
        <v>98</v>
      </c>
      <c r="K7" s="35" t="s">
        <v>99</v>
      </c>
      <c r="L7" s="35" t="s">
        <v>100</v>
      </c>
      <c r="M7" s="36" t="s">
        <v>101</v>
      </c>
      <c r="N7" s="36" t="s">
        <v>102</v>
      </c>
      <c r="O7" s="36">
        <v>0.23</v>
      </c>
      <c r="P7" s="36">
        <v>100</v>
      </c>
      <c r="Q7" s="36">
        <v>2250</v>
      </c>
      <c r="R7" s="36">
        <v>45686</v>
      </c>
      <c r="S7" s="36">
        <v>214.31</v>
      </c>
      <c r="T7" s="36">
        <v>213.18</v>
      </c>
      <c r="U7" s="36">
        <v>106</v>
      </c>
      <c r="V7" s="36">
        <v>0.28999999999999998</v>
      </c>
      <c r="W7" s="36">
        <v>365.52</v>
      </c>
      <c r="X7" s="36">
        <v>38.159999999999997</v>
      </c>
      <c r="Y7" s="36">
        <v>38.71</v>
      </c>
      <c r="Z7" s="36">
        <v>50.5</v>
      </c>
      <c r="AA7" s="36">
        <v>47.57</v>
      </c>
      <c r="AB7" s="36">
        <v>45.95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15863.26</v>
      </c>
      <c r="BF7" s="36">
        <v>16364.59</v>
      </c>
      <c r="BG7" s="36">
        <v>15162.86</v>
      </c>
      <c r="BH7" s="36">
        <v>7528.2</v>
      </c>
      <c r="BI7" s="36">
        <v>7271.71</v>
      </c>
      <c r="BJ7" s="36">
        <v>2988.96</v>
      </c>
      <c r="BK7" s="36">
        <v>3055.24</v>
      </c>
      <c r="BL7" s="36">
        <v>2574.4699999999998</v>
      </c>
      <c r="BM7" s="36">
        <v>2784</v>
      </c>
      <c r="BN7" s="36">
        <v>3188.44</v>
      </c>
      <c r="BO7" s="36">
        <v>2685.08</v>
      </c>
      <c r="BP7" s="36">
        <v>5.3</v>
      </c>
      <c r="BQ7" s="36">
        <v>4.93</v>
      </c>
      <c r="BR7" s="36">
        <v>6.36</v>
      </c>
      <c r="BS7" s="36">
        <v>10.64</v>
      </c>
      <c r="BT7" s="36">
        <v>9.77</v>
      </c>
      <c r="BU7" s="36">
        <v>26.99</v>
      </c>
      <c r="BV7" s="36">
        <v>29.25</v>
      </c>
      <c r="BW7" s="36">
        <v>31.04</v>
      </c>
      <c r="BX7" s="36">
        <v>29.21</v>
      </c>
      <c r="BY7" s="36">
        <v>26.47</v>
      </c>
      <c r="BZ7" s="36">
        <v>30.63</v>
      </c>
      <c r="CA7" s="36">
        <v>2304.4699999999998</v>
      </c>
      <c r="CB7" s="36">
        <v>2415.4299999999998</v>
      </c>
      <c r="CC7" s="36">
        <v>1818.64</v>
      </c>
      <c r="CD7" s="36">
        <v>1157.73</v>
      </c>
      <c r="CE7" s="36">
        <v>1239.24</v>
      </c>
      <c r="CF7" s="36">
        <v>663.6</v>
      </c>
      <c r="CG7" s="36">
        <v>622.30999999999995</v>
      </c>
      <c r="CH7" s="36">
        <v>589.39</v>
      </c>
      <c r="CI7" s="36">
        <v>620.01</v>
      </c>
      <c r="CJ7" s="36">
        <v>688.46</v>
      </c>
      <c r="CK7" s="36">
        <v>600.63</v>
      </c>
      <c r="CL7" s="36">
        <v>10.29</v>
      </c>
      <c r="CM7" s="36">
        <v>11.76</v>
      </c>
      <c r="CN7" s="36">
        <v>10.29</v>
      </c>
      <c r="CO7" s="36">
        <v>10.29</v>
      </c>
      <c r="CP7" s="36">
        <v>8.82</v>
      </c>
      <c r="CQ7" s="36">
        <v>38.97</v>
      </c>
      <c r="CR7" s="36">
        <v>39.119999999999997</v>
      </c>
      <c r="CS7" s="36">
        <v>41.24</v>
      </c>
      <c r="CT7" s="36">
        <v>43.1</v>
      </c>
      <c r="CU7" s="36">
        <v>40.96</v>
      </c>
      <c r="CV7" s="36">
        <v>36.67</v>
      </c>
      <c r="CW7" s="36">
        <v>65.790000000000006</v>
      </c>
      <c r="CX7" s="36">
        <v>66.67</v>
      </c>
      <c r="CY7" s="36">
        <v>64.55</v>
      </c>
      <c r="CZ7" s="36">
        <v>63.39</v>
      </c>
      <c r="DA7" s="36">
        <v>62.26</v>
      </c>
      <c r="DB7" s="36">
        <v>86.89</v>
      </c>
      <c r="DC7" s="36">
        <v>87.79</v>
      </c>
      <c r="DD7" s="36">
        <v>88.34</v>
      </c>
      <c r="DE7" s="36">
        <v>88.02</v>
      </c>
      <c r="DF7" s="36">
        <v>90.64</v>
      </c>
      <c r="DG7" s="36">
        <v>89.35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0.51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村木　幸太郎</cp:lastModifiedBy>
  <cp:lastPrinted>2017-02-15T08:05:24Z</cp:lastPrinted>
  <dcterms:created xsi:type="dcterms:W3CDTF">2017-02-08T03:21:05Z</dcterms:created>
  <dcterms:modified xsi:type="dcterms:W3CDTF">2017-02-15T08:05:26Z</dcterms:modified>
  <cp:category/>
</cp:coreProperties>
</file>