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5\12_雲仙市\08_下水道\"/>
    </mc:Choice>
  </mc:AlternateContent>
  <workbookProtection workbookAlgorithmName="SHA-512" workbookHashValue="kwoYzBwQCnT3n7uB7aNHs0vqJjLeRq1Yqa0Gi5yVU52YiJ6elv0XFNMS4jkXOgdS9Km9N5XBIQLTT6ExWKI0Zg==" workbookSaltValue="7g6baiyADE5lZKKbd4iA4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<sst xmlns="http://schemas.openxmlformats.org/spreadsheetml/2006/main" count="275" uniqueCount="117">
  <si>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</si>
  <si>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</si>
  <si>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</si>
  <si>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</si>
  <si>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</si>
  <si>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</si>
  <si>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</si>
  <si>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</si>
  <si>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</si>
  <si>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</si>
  <si>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</si>
  <si>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</si>
  <si>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</si>
  <si>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</si>
  <si>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</si>
  <si>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</si>
  <si>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</si>
  <si>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</si>
  <si>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</si>
  <si>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</si>
  <si>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</si>
  <si>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</si>
  <si>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</si>
  <si>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</si>
  <si>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</si>
  <si>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</si>
  <si>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</si>
  <si>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</si>
  <si>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</si>
  <si>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</si>
  <si>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</si>
  <si>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</si>
  <si>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</si>
  <si>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</si>
  <si>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</si>
  <si>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</si>
  <si>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</si>
  <si>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</si>
  <si>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</si>
  <si>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</si>
  <si>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</si>
  <si>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</si>
  <si>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</si>
  <si>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</si>
  <si>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</si>
  <si>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</si>
  <si>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</si>
  <si>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</si>
  <si>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</si>
  <si>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</si>
  <si>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</si>
  <si>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</si>
  <si>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</si>
  <si>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</si>
  <si>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</si>
  <si>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</si>
  <si>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</si>
  <si>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</si>
  <si>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</si>
  <si>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</si>
  <si>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</si>
  <si>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</si>
  <si>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</si>
  <si>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</si>
  <si>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</si>
  <si>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</si>
  <si>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</si>
  <si>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</si>
  <si>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</si>
  <si>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</si>
  <si>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</si>
  <si>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</si>
  <si>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</si>
  <si>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</si>
  <si>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</si>
  <si>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</si>
  <si>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</si>
  <si>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</si>
  <si>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</si>
  <si>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</si>
  <si>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</si>
  <si>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</si>
  <si>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</si>
  <si>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</si>
  <si>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</si>
  <si>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</si>
  <si>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</si>
  <si>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</si>
  <si>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</si>
  <si>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</si>
  <si>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</si>
  <si>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</si>
  <si>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</si>
  <si>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</si>
  <si>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</si>
  <si>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</si>
  <si>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</si>
  <si>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</si>
  <si>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</si>
  <si>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</si>
  <si>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</si>
  <si>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</si>
  <si>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</si>
  <si>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</si>
  <si>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</si>
  <si>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</si>
  <si>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</si>
  <si>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</si>
  <si>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</si>
  <si>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</si>
  <si>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</si>
  <si>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</si>
  <si>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</si>
  <si>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</si>
  <si>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雲仙地区については、ストックマネジメント計画に沿って、設備改修を行う予定である。</t>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</si>
  <si>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
※令和2年度より地方公営企業法適用事業となったため、令和元年度以前のデータは該当数値のあるものであっても本分析表に記載されていない。</t>
    <phoneticPr fontId="4"/>
  </si>
  <si>
    <t>　特定環境保全公共下水道事業は、経費回収率が類似団体平均値を下回る数値となっている。これは汚水処理費に係る費用が使用料以外の収入に依存している状況を示しており主に市の一般会計からの繰入金にて賄われているもの。
　今後更なる経営改善を行っていくためには、適正な使用料収入の確保や汚水処理費の削減が必要であり、吾妻・瑞穂地区は、「水洗化率」が低い状況であるため、戸別訪問などを強化し水洗化人口及び有収水量の増加を目指したい。同時に将来の地方債償還金の負担が増大にならないよう考慮しながら、計画的に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</si>
</sst>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5B-4F7A-AA55-DCF573CF1A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615B-4F7A-AA55-DCF573CF1A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111.54</c:v>
                </c:pt>
                <c:pt idx="3">
                  <c:v>106.53</c:v>
                </c:pt>
                <c:pt idx="4">
                  <c:v>110.13</c:v>
                </c:pt>
              </c:numCache>
            </c:numRef>
          </c:val>
          <c:extLst>
            <c:ext xmlns:c16="http://schemas.microsoft.com/office/drawing/2014/chart" uri="{C3380CC4-5D6E-409C-BE32-E72D297353CC}">
              <c16:uniqueId val="{00000000-0009-4162-8C4C-9A78954314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0009-4162-8C4C-9A78954314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3.95</c:v>
                </c:pt>
                <c:pt idx="3">
                  <c:v>8.0399999999999991</c:v>
                </c:pt>
                <c:pt idx="4">
                  <c:v>11.69</c:v>
                </c:pt>
              </c:numCache>
            </c:numRef>
          </c:val>
          <c:extLst>
            <c:ext xmlns:c16="http://schemas.microsoft.com/office/drawing/2014/chart" uri="{C3380CC4-5D6E-409C-BE32-E72D297353CC}">
              <c16:uniqueId val="{00000000-1A9E-46EC-B016-7FB9EF149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1A9E-46EC-B016-7FB9EF149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2A-4065-8A41-EC0E1117B5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202A-4065-8A41-EC0E1117B5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CE-4943-B807-1F66E7DB72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C3CE-4943-B807-1F66E7DB72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98.91</c:v>
                </c:pt>
                <c:pt idx="3">
                  <c:v>109.17</c:v>
                </c:pt>
                <c:pt idx="4">
                  <c:v>121.91</c:v>
                </c:pt>
              </c:numCache>
            </c:numRef>
          </c:val>
          <c:extLst>
            <c:ext xmlns:c16="http://schemas.microsoft.com/office/drawing/2014/chart" uri="{C3380CC4-5D6E-409C-BE32-E72D297353CC}">
              <c16:uniqueId val="{00000000-D80B-408B-9169-F6CE525BD7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D80B-408B-9169-F6CE525BD7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103.66</c:v>
                </c:pt>
                <c:pt idx="3">
                  <c:v>31.81</c:v>
                </c:pt>
                <c:pt idx="4">
                  <c:v>22.26</c:v>
                </c:pt>
              </c:numCache>
            </c:numRef>
          </c:val>
          <c:extLst>
            <c:ext xmlns:c16="http://schemas.microsoft.com/office/drawing/2014/chart" uri="{C3380CC4-5D6E-409C-BE32-E72D297353CC}">
              <c16:uniqueId val="{00000000-5345-416A-83EB-AE6C629DDC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5345-416A-83EB-AE6C629DDC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48.21</c:v>
                </c:pt>
                <c:pt idx="3">
                  <c:v>53.17</c:v>
                </c:pt>
                <c:pt idx="4">
                  <c:v>45.41</c:v>
                </c:pt>
              </c:numCache>
            </c:numRef>
          </c:val>
          <c:extLst>
            <c:ext xmlns:c16="http://schemas.microsoft.com/office/drawing/2014/chart" uri="{C3380CC4-5D6E-409C-BE32-E72D297353CC}">
              <c16:uniqueId val="{00000000-95AA-4A33-92A9-783A6AD1A8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95AA-4A33-92A9-783A6AD1A8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260.85000000000002</c:v>
                </c:pt>
                <c:pt idx="3">
                  <c:v>237.51</c:v>
                </c:pt>
                <c:pt idx="4">
                  <c:v>269.41000000000003</c:v>
                </c:pt>
              </c:numCache>
            </c:numRef>
          </c:val>
          <c:extLst>
            <c:ext xmlns:c16="http://schemas.microsoft.com/office/drawing/2014/chart" uri="{C3380CC4-5D6E-409C-BE32-E72D297353CC}">
              <c16:uniqueId val="{00000000-F26B-497F-AC7B-D71EF3A1FB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F26B-497F-AC7B-D71EF3A1FB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39.840000000000003</c:v>
                </c:pt>
                <c:pt idx="3">
                  <c:v>37.619999999999997</c:v>
                </c:pt>
                <c:pt idx="4">
                  <c:v>45.42</c:v>
                </c:pt>
              </c:numCache>
            </c:numRef>
          </c:val>
          <c:extLst>
            <c:ext xmlns:c16="http://schemas.microsoft.com/office/drawing/2014/chart" uri="{C3380CC4-5D6E-409C-BE32-E72D297353CC}">
              <c16:uniqueId val="{00000000-458C-4FFA-8EF6-64A04B051E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458C-4FFA-8EF6-64A04B051E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63.29</c:v>
                </c:pt>
                <c:pt idx="3">
                  <c:v>65.069999999999993</c:v>
                </c:pt>
                <c:pt idx="4">
                  <c:v>66.11</c:v>
                </c:pt>
              </c:numCache>
            </c:numRef>
          </c:val>
          <c:extLst>
            <c:ext xmlns:c16="http://schemas.microsoft.com/office/drawing/2014/chart" uri="{C3380CC4-5D6E-409C-BE32-E72D297353CC}">
              <c16:uniqueId val="{00000000-4E0F-47AA-B1A0-B41EF6DCCF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4E0F-47AA-B1A0-B41EF6DCCF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K5" sqref="BK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長崎県　雲仙市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41829</v>
      </c>
      <c r="AM8" s="46"/>
      <c r="AN8" s="46"/>
      <c r="AO8" s="46"/>
      <c r="AP8" s="46"/>
      <c r="AQ8" s="46"/>
      <c r="AR8" s="46"/>
      <c r="AS8" s="46"/>
      <c r="AT8" s="45">
        <f>データ!T6</f>
        <v>214.31</v>
      </c>
      <c r="AU8" s="45"/>
      <c r="AV8" s="45"/>
      <c r="AW8" s="45"/>
      <c r="AX8" s="45"/>
      <c r="AY8" s="45"/>
      <c r="AZ8" s="45"/>
      <c r="BA8" s="45"/>
      <c r="BB8" s="45">
        <f>データ!U6</f>
        <v>195.18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73.680000000000007</v>
      </c>
      <c r="J10" s="45"/>
      <c r="K10" s="45"/>
      <c r="L10" s="45"/>
      <c r="M10" s="45"/>
      <c r="N10" s="45"/>
      <c r="O10" s="45"/>
      <c r="P10" s="45">
        <f>データ!P6</f>
        <v>23.15</v>
      </c>
      <c r="Q10" s="45"/>
      <c r="R10" s="45"/>
      <c r="S10" s="45"/>
      <c r="T10" s="45"/>
      <c r="U10" s="45"/>
      <c r="V10" s="45"/>
      <c r="W10" s="45">
        <f>データ!Q6</f>
        <v>78.83</v>
      </c>
      <c r="X10" s="45"/>
      <c r="Y10" s="45"/>
      <c r="Z10" s="45"/>
      <c r="AA10" s="45"/>
      <c r="AB10" s="45"/>
      <c r="AC10" s="45"/>
      <c r="AD10" s="46">
        <f>データ!R6</f>
        <v>3080</v>
      </c>
      <c r="AE10" s="46"/>
      <c r="AF10" s="46"/>
      <c r="AG10" s="46"/>
      <c r="AH10" s="46"/>
      <c r="AI10" s="46"/>
      <c r="AJ10" s="46"/>
      <c r="AK10" s="2"/>
      <c r="AL10" s="46">
        <f>データ!V6</f>
        <v>9596</v>
      </c>
      <c r="AM10" s="46"/>
      <c r="AN10" s="46"/>
      <c r="AO10" s="46"/>
      <c r="AP10" s="46"/>
      <c r="AQ10" s="46"/>
      <c r="AR10" s="46"/>
      <c r="AS10" s="46"/>
      <c r="AT10" s="45">
        <f>データ!W6</f>
        <v>4.46</v>
      </c>
      <c r="AU10" s="45"/>
      <c r="AV10" s="45"/>
      <c r="AW10" s="45"/>
      <c r="AX10" s="45"/>
      <c r="AY10" s="45"/>
      <c r="AZ10" s="45"/>
      <c r="BA10" s="45"/>
      <c r="BB10" s="45">
        <f>データ!X6</f>
        <v>2151.5700000000002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hc4ppTA0C2jVgZqEv9GENwCRecVT1cSubjbn7GY4Vnfi7iQ/3jrby5ofE1E7Vfz8GKJ+m8gUm/E7TclAXlA0Q==" saltValue="opLFOqdoBlliYlrYkOBJ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422134</v>
      </c>
      <c r="D6" s="19">
        <f t="shared" si="3"/>
        <v>46</v>
      </c>
      <c r="E6" s="19">
        <f t="shared" si="3"/>
        <v>17</v>
      </c>
      <c r="F6" s="19">
        <f t="shared" si="3"/>
        <v>4</v>
      </c>
      <c r="G6" s="19">
        <f t="shared" si="3"/>
        <v>0</v>
      </c>
      <c r="H6" s="19" t="str">
        <f t="shared" si="3"/>
        <v>長崎県　雲仙市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73.680000000000007</v>
      </c>
      <c r="P6" s="20">
        <f t="shared" si="3"/>
        <v>23.15</v>
      </c>
      <c r="Q6" s="20">
        <f t="shared" si="3"/>
        <v>78.83</v>
      </c>
      <c r="R6" s="20">
        <f t="shared" si="3"/>
        <v>3080</v>
      </c>
      <c r="S6" s="20">
        <f t="shared" si="3"/>
        <v>41829</v>
      </c>
      <c r="T6" s="20">
        <f t="shared" si="3"/>
        <v>214.31</v>
      </c>
      <c r="U6" s="20">
        <f t="shared" si="3"/>
        <v>195.18</v>
      </c>
      <c r="V6" s="20">
        <f t="shared" si="3"/>
        <v>9596</v>
      </c>
      <c r="W6" s="20">
        <f t="shared" si="3"/>
        <v>4.46</v>
      </c>
      <c r="X6" s="20">
        <f t="shared" si="3"/>
        <v>2151.5700000000002</v>
      </c>
      <c r="Y6" s="21" t="str">
        <f>IF(Y7="",NA(),Y7)</f>
        <v>-</v>
      </c>
      <c r="Z6" s="21" t="str">
        <f t="shared" ref="Z6:AH6" si="4">IF(Z7="",NA(),Z7)</f>
        <v>-</v>
      </c>
      <c r="AA6" s="21">
        <f t="shared" si="4"/>
        <v>111.54</v>
      </c>
      <c r="AB6" s="21">
        <f t="shared" si="4"/>
        <v>106.53</v>
      </c>
      <c r="AC6" s="21">
        <f t="shared" si="4"/>
        <v>110.13</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98.91</v>
      </c>
      <c r="AX6" s="21">
        <f t="shared" si="6"/>
        <v>109.17</v>
      </c>
      <c r="AY6" s="21">
        <f t="shared" si="6"/>
        <v>121.91</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103.66</v>
      </c>
      <c r="BI6" s="21">
        <f t="shared" si="7"/>
        <v>31.81</v>
      </c>
      <c r="BJ6" s="21">
        <f t="shared" si="7"/>
        <v>22.26</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48.21</v>
      </c>
      <c r="BT6" s="21">
        <f t="shared" si="8"/>
        <v>53.17</v>
      </c>
      <c r="BU6" s="21">
        <f t="shared" si="8"/>
        <v>45.41</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260.85000000000002</v>
      </c>
      <c r="CE6" s="21">
        <f t="shared" si="9"/>
        <v>237.51</v>
      </c>
      <c r="CF6" s="21">
        <f t="shared" si="9"/>
        <v>269.41000000000003</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39.840000000000003</v>
      </c>
      <c r="CP6" s="21">
        <f t="shared" si="10"/>
        <v>37.619999999999997</v>
      </c>
      <c r="CQ6" s="21">
        <f t="shared" si="10"/>
        <v>45.42</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63.29</v>
      </c>
      <c r="DA6" s="21">
        <f t="shared" si="11"/>
        <v>65.069999999999993</v>
      </c>
      <c r="DB6" s="21">
        <f t="shared" si="11"/>
        <v>66.11</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3.95</v>
      </c>
      <c r="DL6" s="21">
        <f t="shared" si="12"/>
        <v>8.0399999999999991</v>
      </c>
      <c r="DM6" s="21">
        <f t="shared" si="12"/>
        <v>11.69</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
      <c r="A7" s="14"/>
      <c r="B7" s="23">
        <v>2022</v>
      </c>
      <c r="C7" s="23">
        <v>422134</v>
      </c>
      <c r="D7" s="23">
        <v>46</v>
      </c>
      <c r="E7" s="23">
        <v>17</v>
      </c>
      <c r="F7" s="23">
        <v>4</v>
      </c>
      <c r="G7" s="23">
        <v>0</v>
      </c>
      <c r="H7" s="23" t="s">
        <v>96</v>
      </c>
      <c r="I7" s="23" t="s">
        <v>97</v>
      </c>
      <c r="J7" s="23" t="s">
        <v>98</v>
      </c>
      <c r="K7" s="23" t="s">
        <v>99</v>
      </c>
      <c r="L7" s="23" t="s">
        <v>100</v>
      </c>
      <c r="M7" s="23" t="s">
        <v>101</v>
      </c>
      <c r="N7" s="24" t="s">
        <v>102</v>
      </c>
      <c r="O7" s="24">
        <v>73.680000000000007</v>
      </c>
      <c r="P7" s="24">
        <v>23.15</v>
      </c>
      <c r="Q7" s="24">
        <v>78.83</v>
      </c>
      <c r="R7" s="24">
        <v>3080</v>
      </c>
      <c r="S7" s="24">
        <v>41829</v>
      </c>
      <c r="T7" s="24">
        <v>214.31</v>
      </c>
      <c r="U7" s="24">
        <v>195.18</v>
      </c>
      <c r="V7" s="24">
        <v>9596</v>
      </c>
      <c r="W7" s="24">
        <v>4.46</v>
      </c>
      <c r="X7" s="24">
        <v>2151.5700000000002</v>
      </c>
      <c r="Y7" s="24" t="s">
        <v>102</v>
      </c>
      <c r="Z7" s="24" t="s">
        <v>102</v>
      </c>
      <c r="AA7" s="24">
        <v>111.54</v>
      </c>
      <c r="AB7" s="24">
        <v>106.53</v>
      </c>
      <c r="AC7" s="24">
        <v>110.13</v>
      </c>
      <c r="AD7" s="24" t="s">
        <v>102</v>
      </c>
      <c r="AE7" s="24" t="s">
        <v>102</v>
      </c>
      <c r="AF7" s="24">
        <v>102.7</v>
      </c>
      <c r="AG7" s="24">
        <v>104.11</v>
      </c>
      <c r="AH7" s="24">
        <v>101.98</v>
      </c>
      <c r="AI7" s="24">
        <v>104.54</v>
      </c>
      <c r="AJ7" s="24" t="s">
        <v>102</v>
      </c>
      <c r="AK7" s="24" t="s">
        <v>102</v>
      </c>
      <c r="AL7" s="24">
        <v>0</v>
      </c>
      <c r="AM7" s="24">
        <v>0</v>
      </c>
      <c r="AN7" s="24">
        <v>0</v>
      </c>
      <c r="AO7" s="24" t="s">
        <v>102</v>
      </c>
      <c r="AP7" s="24" t="s">
        <v>102</v>
      </c>
      <c r="AQ7" s="24">
        <v>48.2</v>
      </c>
      <c r="AR7" s="24">
        <v>46.91</v>
      </c>
      <c r="AS7" s="24">
        <v>52.27</v>
      </c>
      <c r="AT7" s="24">
        <v>65.930000000000007</v>
      </c>
      <c r="AU7" s="24" t="s">
        <v>102</v>
      </c>
      <c r="AV7" s="24" t="s">
        <v>102</v>
      </c>
      <c r="AW7" s="24">
        <v>98.91</v>
      </c>
      <c r="AX7" s="24">
        <v>109.17</v>
      </c>
      <c r="AY7" s="24">
        <v>121.91</v>
      </c>
      <c r="AZ7" s="24" t="s">
        <v>102</v>
      </c>
      <c r="BA7" s="24" t="s">
        <v>102</v>
      </c>
      <c r="BB7" s="24">
        <v>46.85</v>
      </c>
      <c r="BC7" s="24">
        <v>44.35</v>
      </c>
      <c r="BD7" s="24">
        <v>41.51</v>
      </c>
      <c r="BE7" s="24">
        <v>44.25</v>
      </c>
      <c r="BF7" s="24" t="s">
        <v>102</v>
      </c>
      <c r="BG7" s="24" t="s">
        <v>102</v>
      </c>
      <c r="BH7" s="24">
        <v>103.66</v>
      </c>
      <c r="BI7" s="24">
        <v>31.81</v>
      </c>
      <c r="BJ7" s="24">
        <v>22.26</v>
      </c>
      <c r="BK7" s="24" t="s">
        <v>102</v>
      </c>
      <c r="BL7" s="24" t="s">
        <v>102</v>
      </c>
      <c r="BM7" s="24">
        <v>1268.6300000000001</v>
      </c>
      <c r="BN7" s="24">
        <v>1283.69</v>
      </c>
      <c r="BO7" s="24">
        <v>1160.22</v>
      </c>
      <c r="BP7" s="24">
        <v>1182.1099999999999</v>
      </c>
      <c r="BQ7" s="24" t="s">
        <v>102</v>
      </c>
      <c r="BR7" s="24" t="s">
        <v>102</v>
      </c>
      <c r="BS7" s="24">
        <v>48.21</v>
      </c>
      <c r="BT7" s="24">
        <v>53.17</v>
      </c>
      <c r="BU7" s="24">
        <v>45.41</v>
      </c>
      <c r="BV7" s="24" t="s">
        <v>102</v>
      </c>
      <c r="BW7" s="24" t="s">
        <v>102</v>
      </c>
      <c r="BX7" s="24">
        <v>82.88</v>
      </c>
      <c r="BY7" s="24">
        <v>82.53</v>
      </c>
      <c r="BZ7" s="24">
        <v>81.81</v>
      </c>
      <c r="CA7" s="24">
        <v>73.78</v>
      </c>
      <c r="CB7" s="24" t="s">
        <v>102</v>
      </c>
      <c r="CC7" s="24" t="s">
        <v>102</v>
      </c>
      <c r="CD7" s="24">
        <v>260.85000000000002</v>
      </c>
      <c r="CE7" s="24">
        <v>237.51</v>
      </c>
      <c r="CF7" s="24">
        <v>269.41000000000003</v>
      </c>
      <c r="CG7" s="24" t="s">
        <v>102</v>
      </c>
      <c r="CH7" s="24" t="s">
        <v>102</v>
      </c>
      <c r="CI7" s="24">
        <v>187.76</v>
      </c>
      <c r="CJ7" s="24">
        <v>190.48</v>
      </c>
      <c r="CK7" s="24">
        <v>193.59</v>
      </c>
      <c r="CL7" s="24">
        <v>220.62</v>
      </c>
      <c r="CM7" s="24" t="s">
        <v>102</v>
      </c>
      <c r="CN7" s="24" t="s">
        <v>102</v>
      </c>
      <c r="CO7" s="24">
        <v>39.840000000000003</v>
      </c>
      <c r="CP7" s="24">
        <v>37.619999999999997</v>
      </c>
      <c r="CQ7" s="24">
        <v>45.42</v>
      </c>
      <c r="CR7" s="24" t="s">
        <v>102</v>
      </c>
      <c r="CS7" s="24" t="s">
        <v>102</v>
      </c>
      <c r="CT7" s="24">
        <v>45.87</v>
      </c>
      <c r="CU7" s="24">
        <v>44.24</v>
      </c>
      <c r="CV7" s="24">
        <v>45.3</v>
      </c>
      <c r="CW7" s="24">
        <v>42.22</v>
      </c>
      <c r="CX7" s="24" t="s">
        <v>102</v>
      </c>
      <c r="CY7" s="24" t="s">
        <v>102</v>
      </c>
      <c r="CZ7" s="24">
        <v>63.29</v>
      </c>
      <c r="DA7" s="24">
        <v>65.069999999999993</v>
      </c>
      <c r="DB7" s="24">
        <v>66.11</v>
      </c>
      <c r="DC7" s="24" t="s">
        <v>102</v>
      </c>
      <c r="DD7" s="24" t="s">
        <v>102</v>
      </c>
      <c r="DE7" s="24">
        <v>87.65</v>
      </c>
      <c r="DF7" s="24">
        <v>88.15</v>
      </c>
      <c r="DG7" s="24">
        <v>88.37</v>
      </c>
      <c r="DH7" s="24">
        <v>85.67</v>
      </c>
      <c r="DI7" s="24" t="s">
        <v>102</v>
      </c>
      <c r="DJ7" s="24" t="s">
        <v>102</v>
      </c>
      <c r="DK7" s="24">
        <v>3.95</v>
      </c>
      <c r="DL7" s="24">
        <v>8.0399999999999991</v>
      </c>
      <c r="DM7" s="24">
        <v>11.69</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cp:lastPrinted>2024-01-23T04:54:29Z</cp:lastPrinted>
  <dcterms:created xsi:type="dcterms:W3CDTF">2023-12-12T00:58:53Z</dcterms:created>
  <dcterms:modified xsi:type="dcterms:W3CDTF">2024-01-23T05:02:11Z</dcterms:modified>
  <cp:category/>
</cp:coreProperties>
</file>