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apollo\01_雲仙市部局\03_財務部\03_財政課\事務分掌によるフォルダ\55 公会計\01 県照会など\R7\08 【長崎県市町村課】令和５年度財政状況資料集の作成について（2回目・地方公会計関係）\財政状況資料集（公会計の回答を統合）\"/>
    </mc:Choice>
  </mc:AlternateContent>
  <xr:revisionPtr revIDLastSave="0" documentId="13_ncr:1_{58BF0B4B-E9CD-4DD8-8B47-D079E872D5F2}" xr6:coauthVersionLast="47" xr6:coauthVersionMax="47" xr10:uidLastSave="{00000000-0000-0000-0000-000000000000}"/>
  <bookViews>
    <workbookView xWindow="28692" yWindow="-108" windowWidth="29016" windowHeight="15816"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C35" i="10"/>
  <c r="CO34" i="10"/>
  <c r="BW34" i="10"/>
  <c r="BW35" i="10" s="1"/>
  <c r="BW36" i="10" s="1"/>
  <c r="BW37" i="10" s="1"/>
  <c r="BW38" i="10" s="1"/>
  <c r="BW39" i="10" s="1"/>
  <c r="BW40" i="10" s="1"/>
  <c r="BW41" i="10" s="1"/>
  <c r="BW42" i="10" s="1"/>
  <c r="BW43" i="10" s="1"/>
  <c r="U34" i="10"/>
  <c r="C34" i="10"/>
  <c r="U35"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E35" i="10" s="1"/>
  <c r="BE36" i="10" s="1"/>
</calcChain>
</file>

<file path=xl/sharedStrings.xml><?xml version="1.0" encoding="utf-8"?>
<sst xmlns="http://schemas.openxmlformats.org/spreadsheetml/2006/main" count="1087" uniqueCount="579">
  <si>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</si>
  <si>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</si>
  <si>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</si>
  <si>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</si>
  <si>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</si>
  <si>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</si>
  <si>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</si>
  <si>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</si>
  <si>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</si>
  <si>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</si>
  <si>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</si>
  <si>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</si>
  <si>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</si>
  <si>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</si>
  <si>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</si>
  <si>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</si>
  <si>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</si>
  <si>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</si>
  <si>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</si>
  <si>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</si>
  <si>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</si>
  <si>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</si>
  <si>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</si>
  <si>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</si>
  <si>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</si>
  <si>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</si>
  <si>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</si>
  <si>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</si>
  <si>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</si>
  <si>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</si>
  <si>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</si>
  <si>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</si>
  <si>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</si>
  <si>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</si>
  <si>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</si>
  <si>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</si>
  <si>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</si>
  <si>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</si>
  <si>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</si>
  <si>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</si>
  <si>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</si>
  <si>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</si>
  <si>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</si>
  <si>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</si>
  <si>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</si>
  <si>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</si>
  <si>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</si>
  <si>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</si>
  <si>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</si>
  <si>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</si>
  <si>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</si>
  <si>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</si>
  <si>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</si>
  <si>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</si>
  <si>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</si>
  <si>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</si>
  <si>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</si>
  <si>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</si>
  <si>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</si>
  <si>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</si>
  <si>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</si>
  <si>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</si>
  <si>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</si>
  <si>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</si>
  <si>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</si>
  <si>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</si>
  <si>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</si>
  <si>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</si>
  <si>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</si>
  <si>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</si>
  <si>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</si>
  <si>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</si>
  <si>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</si>
  <si>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</si>
  <si>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</si>
  <si>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</si>
  <si>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</si>
  <si>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</si>
  <si>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</si>
  <si>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</si>
  <si>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</si>
  <si>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</si>
  <si>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</si>
  <si>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</si>
  <si>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</si>
  <si>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</si>
  <si>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</si>
  <si>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</si>
  <si>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</si>
  <si>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</si>
  <si>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</si>
  <si>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</si>
  <si>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</si>
  <si>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</si>
  <si>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</si>
  <si>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</si>
  <si>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</si>
  <si>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</si>
  <si>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</si>
  <si>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</si>
  <si>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</si>
  <si>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</si>
  <si>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</si>
  <si>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</si>
  <si>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</si>
  <si>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</si>
  <si>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</si>
  <si>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</si>
  <si>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</si>
  <si>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</si>
  <si>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</si>
  <si>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</si>
  <si>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</si>
  <si>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</si>
  <si>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</si>
  <si>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</si>
  <si>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</si>
  <si>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</si>
  <si>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</si>
  <si>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</si>
  <si>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</si>
  <si>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</si>
  <si>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</si>
  <si>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</si>
  <si>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</si>
  <si>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</si>
  <si>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</si>
  <si>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</si>
  <si>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</si>
  <si>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</si>
  <si>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</si>
  <si>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</si>
  <si>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</si>
  <si>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</si>
  <si>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</si>
  <si>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</si>
  <si>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</si>
  <si>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</si>
  <si>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</si>
  <si>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</si>
  <si>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</si>
  <si>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</si>
  <si>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</si>
  <si>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</si>
  <si>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</si>
  <si>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</si>
  <si>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</si>
  <si>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</si>
  <si>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</si>
  <si>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</si>
  <si>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</si>
  <si>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</si>
  <si>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</si>
  <si>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</si>
  <si>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</si>
  <si>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</si>
  <si>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</si>
  <si>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</si>
  <si>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</si>
  <si>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</si>
  <si>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</si>
  <si>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</si>
  <si>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</si>
  <si>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</si>
  <si>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</si>
  <si>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</si>
  <si>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</si>
  <si>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</si>
  <si>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</si>
  <si>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</si>
  <si>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</si>
  <si>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</si>
  <si>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</si>
  <si>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</si>
  <si>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</si>
  <si>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</si>
  <si>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</si>
  <si>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</si>
  <si>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</si>
  <si>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</si>
  <si>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</si>
  <si>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</si>
  <si>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</si>
  <si>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</si>
  <si>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</si>
  <si>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</si>
  <si>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</si>
  <si>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</si>
  <si>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</si>
  <si>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</si>
  <si>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</si>
  <si>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</si>
  <si>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</si>
  <si>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</si>
  <si>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</si>
  <si>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</si>
  <si>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</si>
  <si>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</si>
  <si>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</si>
  <si>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</si>
  <si>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</si>
  <si>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</si>
  <si>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</si>
  <si>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長崎県雲仙市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</si>
  <si>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</si>
  <si>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</si>
  <si>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</si>
  <si>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</si>
  <si>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</si>
  <si>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</si>
  <si>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</si>
  <si>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</si>
  <si>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</si>
  <si>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</si>
  <si>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</si>
  <si>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</si>
  <si>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</si>
  <si>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</si>
  <si>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</si>
  <si>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</si>
  <si>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</si>
  <si>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</si>
  <si>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</si>
  <si>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</si>
  <si>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</si>
  <si>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</si>
  <si>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</si>
  <si>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</si>
  <si>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</si>
  <si>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</si>
  <si>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</si>
  <si>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</si>
  <si>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</si>
  <si>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</si>
  <si>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</si>
  <si>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</si>
  <si>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</si>
  <si>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</si>
  <si>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</si>
  <si>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</si>
  <si>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</si>
  <si>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</si>
  <si>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</si>
  <si>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</si>
  <si>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</si>
  <si>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</si>
  <si>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</si>
  <si>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</si>
  <si>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</si>
  <si>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</si>
  <si>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</si>
  <si>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</si>
  <si>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</si>
  <si>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</si>
  <si>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</si>
  <si>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</si>
  <si>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</si>
  <si>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</si>
  <si>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</si>
  <si>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</si>
  <si>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</si>
  <si>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</si>
  <si>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</si>
  <si>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</si>
  <si>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</si>
  <si>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</si>
  <si>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</si>
  <si>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</si>
  <si>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</si>
  <si>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</si>
  <si>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</si>
  <si>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</si>
  <si>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</si>
  <si>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</si>
  <si>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</si>
  <si>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</si>
  <si>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</si>
  <si>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</si>
  <si>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</si>
  <si>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</si>
  <si>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</si>
  <si>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</si>
  <si>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</si>
  <si>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</si>
  <si>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</si>
  <si>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</si>
  <si>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</si>
  <si>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</si>
  <si>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</si>
  <si>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</si>
  <si>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</si>
  <si>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</si>
  <si>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</si>
  <si>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</si>
  <si>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</si>
  <si>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</si>
  <si>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</si>
  <si>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</si>
  <si>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</si>
  <si>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</si>
  <si>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</si>
  <si>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</si>
  <si>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</si>
  <si>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</si>
  <si>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</si>
  <si>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</si>
  <si>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</si>
  <si>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</si>
  <si>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</si>
  <si>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</si>
  <si>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</si>
  <si>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</si>
  <si>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</si>
  <si>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</si>
  <si>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</si>
  <si>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</si>
  <si>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</si>
  <si>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</si>
  <si>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</si>
  <si>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</si>
  <si>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</si>
  <si>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</si>
  <si>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</si>
  <si>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</si>
  <si>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</si>
  <si>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</si>
  <si>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</si>
  <si>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</si>
  <si>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</si>
  <si>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</si>
  <si>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</si>
  <si>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</si>
  <si>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</si>
  <si>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</si>
  <si>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</si>
  <si>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</si>
  <si>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</si>
  <si>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</si>
  <si>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</si>
  <si>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</si>
  <si>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</si>
  <si>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</si>
  <si>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</si>
  <si>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</si>
  <si>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</si>
  <si>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</si>
  <si>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</si>
  <si>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</si>
  <si>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</si>
  <si>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</si>
  <si>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</si>
  <si>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</si>
  <si>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</si>
  <si>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</si>
  <si>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長崎県雲仙市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</si>
  <si>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</si>
  <si>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</si>
  <si>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</si>
  <si>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</si>
  <si>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</si>
  <si>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</si>
  <si>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</si>
  <si>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</si>
  <si>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</si>
  <si>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</si>
  <si>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</si>
  <si>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</si>
  <si>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</si>
  <si>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</si>
  <si>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</si>
  <si>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</si>
  <si>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</si>
  <si>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</si>
  <si>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</si>
  <si>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</si>
  <si>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</si>
  <si>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</si>
  <si>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</si>
  <si>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</si>
  <si>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</si>
  <si>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</si>
  <si>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</si>
  <si>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</si>
  <si>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</si>
  <si>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</si>
  <si>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</si>
  <si>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</si>
  <si>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</si>
  <si>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</si>
  <si>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</si>
  <si>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</si>
  <si>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</si>
  <si>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</si>
  <si>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</si>
  <si>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法非適用企業</t>
    <phoneticPr fontId="5"/>
  </si>
  <si>
    <t>温泉浴場事業特別会計</t>
    <phoneticPr fontId="5"/>
  </si>
  <si>
    <t>企業誘致用地整備事業特別会計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</si>
  <si>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</si>
  <si>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</si>
  <si>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</si>
  <si>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</si>
  <si>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</si>
  <si>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</si>
  <si>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</si>
  <si>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</si>
  <si>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</si>
  <si>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</si>
  <si>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</si>
  <si>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</si>
  <si>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</si>
  <si>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</si>
  <si>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</si>
  <si>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</si>
  <si>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</si>
  <si>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</si>
  <si>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</si>
  <si>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</si>
  <si>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</si>
  <si>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</si>
  <si>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</si>
  <si>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</si>
  <si>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</si>
  <si>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</si>
  <si>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</si>
  <si>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</si>
  <si>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</si>
  <si>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</si>
  <si>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</si>
  <si>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</si>
  <si>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</si>
  <si>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</si>
  <si>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</si>
  <si>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</si>
  <si>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</si>
  <si>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</si>
  <si>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</si>
  <si>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</si>
  <si>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</si>
  <si>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</si>
  <si>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</si>
  <si>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</si>
  <si>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</si>
  <si>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</si>
  <si>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</si>
  <si>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</si>
  <si>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</si>
  <si>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</si>
  <si>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</si>
  <si>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</si>
  <si>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</si>
  <si>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</si>
  <si>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</si>
  <si>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</si>
  <si>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</si>
  <si>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</si>
  <si>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</si>
  <si>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</si>
  <si>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</si>
  <si>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</si>
  <si>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</si>
  <si>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</si>
  <si>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</si>
  <si>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</si>
  <si>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</si>
  <si>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</si>
  <si>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</si>
  <si>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</si>
  <si>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</si>
  <si>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</si>
  <si>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</si>
  <si>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</si>
  <si>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</si>
  <si>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</si>
  <si>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</si>
  <si>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</si>
  <si>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</si>
  <si>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</si>
  <si>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</si>
  <si>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</si>
  <si>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</si>
  <si>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</si>
  <si>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</si>
  <si>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</si>
  <si>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</si>
  <si>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</si>
  <si>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</si>
  <si>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</si>
  <si>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</si>
  <si>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</si>
  <si>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</si>
  <si>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</si>
  <si>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</si>
  <si>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</si>
  <si>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</si>
  <si>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</si>
  <si>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</si>
  <si>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</si>
  <si>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</si>
  <si>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</si>
  <si>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</si>
  <si>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</si>
  <si>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</si>
  <si>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</si>
  <si>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</si>
  <si>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</si>
  <si>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</si>
  <si>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</si>
  <si>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</si>
  <si>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</si>
  <si>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</si>
  <si>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</si>
  <si>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</si>
  <si>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</si>
  <si>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</si>
  <si>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</si>
  <si>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</si>
  <si>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</si>
  <si>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</si>
  <si>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</si>
  <si>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</si>
  <si>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</si>
  <si>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</si>
  <si>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</si>
  <si>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</si>
  <si>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</si>
  <si>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</si>
  <si>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</si>
  <si>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</si>
  <si>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</si>
  <si>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</si>
  <si>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</si>
  <si>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</si>
  <si>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</si>
  <si>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</si>
  <si>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企業誘致用地整備事業特別会計</t>
  </si>
  <si>
    <t>下水道事業会計</t>
  </si>
  <si>
    <t>国民健康保険特別会計</t>
  </si>
  <si>
    <t>国民宿舎事業特別会計</t>
  </si>
  <si>
    <t>後期高齢者医療特別会計</t>
  </si>
  <si>
    <t>温泉浴場事業特別会計</t>
  </si>
  <si>
    <t>その他会計（赤字）</t>
  </si>
  <si>
    <t>その他会計（黒字）</t>
  </si>
  <si>
    <t>R01</t>
    <phoneticPr fontId="5"/>
  </si>
  <si>
    <t>R02</t>
    <phoneticPr fontId="5"/>
  </si>
  <si>
    <t>R03</t>
    <phoneticPr fontId="5"/>
  </si>
  <si>
    <t>R04</t>
    <phoneticPr fontId="5"/>
  </si>
  <si>
    <t>R05</t>
    <phoneticPr fontId="5"/>
  </si>
  <si>
    <t>振興基金</t>
    <phoneticPr fontId="5"/>
  </si>
  <si>
    <t>地域福祉基金</t>
    <phoneticPr fontId="2"/>
  </si>
  <si>
    <t>ふるさと応援基金</t>
    <phoneticPr fontId="2"/>
  </si>
  <si>
    <t>地域づくり基金</t>
    <phoneticPr fontId="2"/>
  </si>
  <si>
    <t>庁舎整備基金</t>
    <phoneticPr fontId="2"/>
  </si>
  <si>
    <t>雲仙・南島原保健組合（一般会計）</t>
  </si>
  <si>
    <t>雲仙・南島原保健組合（介護老人保健施設事業特別会計）</t>
  </si>
  <si>
    <t>雲仙・南島原保健組合（病院事業会計）</t>
  </si>
  <si>
    <t>県央地域広域市町村圏組合（一般会計）</t>
  </si>
  <si>
    <t>長崎県病院企業団（病院事業会計）</t>
  </si>
  <si>
    <t>県央県南広域環境組合（一般会計）</t>
  </si>
  <si>
    <t>長崎県後期高齢者医療広域連合（一般会計）</t>
  </si>
  <si>
    <t>長崎県後期高齢者医療広域連合（後期高齢者医療事業特別会計）</t>
  </si>
  <si>
    <t>島原地域広域市町村圏組合（一般会計）</t>
  </si>
  <si>
    <t>島原地域広域市町村圏組合（介護保険事業特別会計）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</si>
  <si>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</si>
  <si>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</si>
  <si>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</si>
  <si>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</si>
  <si>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</si>
  <si>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</si>
  <si>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</si>
  <si>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</si>
  <si>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</si>
  <si>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</si>
  <si>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</si>
  <si>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将来負担比率については、中期財政計画に基づく地方債の繰上償還による地方債残高の減少等により、充当可能財源等が将来負担額を上回っているため比率なしとなっている。
実質公債費比率においても、継続的に地方債の繰上償還を実施し、公債費の抑制を図ってきたことから、類似団体平均を下回っている。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</si>
  <si>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</si>
  <si>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</si>
  <si>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</si>
  <si>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将来負担比率については、中期財政計画に基づく地方債の繰上償還による地方債残高の減少等により、充当可能財源等が将来負担額を上回っているため比率なしとなっている。
有形固定資産減価償却率は63.1%となっており、類似団体内平均値とほぼ同程度の水準で、今後も、公共施設等総合管理計画を基に、計画的な老朽化対策、事業実施に努める。</t>
    <rPh sb="41" eb="42">
      <t>ナド</t>
    </rPh>
    <rPh sb="46" eb="48">
      <t>ジュウトウ</t>
    </rPh>
    <rPh sb="48" eb="50">
      <t>カノウ</t>
    </rPh>
    <rPh sb="50" eb="52">
      <t>ザイゲン</t>
    </rPh>
    <rPh sb="52" eb="53">
      <t>ナド</t>
    </rPh>
    <rPh sb="54" eb="56">
      <t>ショウライ</t>
    </rPh>
    <rPh sb="56" eb="58">
      <t>フタン</t>
    </rPh>
    <rPh sb="58" eb="59">
      <t>ガク</t>
    </rPh>
    <rPh sb="60" eb="62">
      <t>ウワマワ</t>
    </rPh>
    <rPh sb="68" eb="70">
      <t>ヒリツ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</si>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</sst>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7F0050-885A-4FCF-B3BA-A9B91603CD8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8F3D-425A-BB14-97855F5BC9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144119</c:v>
                </c:pt>
                <c:pt idx="1">
                  <c:v>127651</c:v>
                </c:pt>
                <c:pt idx="2">
                  <c:v>160410</c:v>
                </c:pt>
                <c:pt idx="3">
                  <c:v>116257</c:v>
                </c:pt>
                <c:pt idx="4">
                  <c:v>101897</c:v>
                </c:pt>
              </c:numCache>
            </c:numRef>
          </c:val>
          <c:smooth val="0"/>
          <c:extLst>
            <c:ext xmlns:c16="http://schemas.microsoft.com/office/drawing/2014/chart" uri="{C3380CC4-5D6E-409C-BE32-E72D297353CC}">
              <c16:uniqueId val="{00000001-8F3D-425A-BB14-97855F5BC9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8.65</c:v>
                </c:pt>
                <c:pt idx="1">
                  <c:v>9.14</c:v>
                </c:pt>
                <c:pt idx="2">
                  <c:v>6.71</c:v>
                </c:pt>
                <c:pt idx="3">
                  <c:v>7.9</c:v>
                </c:pt>
                <c:pt idx="4">
                  <c:v>5.03</c:v>
                </c:pt>
              </c:numCache>
            </c:numRef>
          </c:val>
          <c:extLst>
            <c:ext xmlns:c16="http://schemas.microsoft.com/office/drawing/2014/chart" uri="{C3380CC4-5D6E-409C-BE32-E72D297353CC}">
              <c16:uniqueId val="{00000000-44E2-4C70-BF82-0E5D3C5657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7.85</c:v>
                </c:pt>
                <c:pt idx="1">
                  <c:v>12.26</c:v>
                </c:pt>
                <c:pt idx="2">
                  <c:v>11.95</c:v>
                </c:pt>
                <c:pt idx="3">
                  <c:v>12.28</c:v>
                </c:pt>
                <c:pt idx="4">
                  <c:v>12.17</c:v>
                </c:pt>
              </c:numCache>
            </c:numRef>
          </c:val>
          <c:extLst>
            <c:ext xmlns:c16="http://schemas.microsoft.com/office/drawing/2014/chart" uri="{C3380CC4-5D6E-409C-BE32-E72D297353CC}">
              <c16:uniqueId val="{00000001-44E2-4C70-BF82-0E5D3C5657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6.62</c:v>
                </c:pt>
                <c:pt idx="1">
                  <c:v>4.83</c:v>
                </c:pt>
                <c:pt idx="2">
                  <c:v>3.56</c:v>
                </c:pt>
                <c:pt idx="3">
                  <c:v>4.51</c:v>
                </c:pt>
                <c:pt idx="4">
                  <c:v>1.1299999999999999</c:v>
                </c:pt>
              </c:numCache>
            </c:numRef>
          </c:val>
          <c:smooth val="0"/>
          <c:extLst>
            <c:ext xmlns:c16="http://schemas.microsoft.com/office/drawing/2014/chart" uri="{C3380CC4-5D6E-409C-BE32-E72D297353CC}">
              <c16:uniqueId val="{00000002-44E2-4C70-BF82-0E5D3C5657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87A-46C7-8284-B9FF4CFB63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7A-46C7-8284-B9FF4CFB6318}"/>
            </c:ext>
          </c:extLst>
        </c:ser>
        <c:ser>
          <c:idx val="2"/>
          <c:order val="2"/>
          <c:tx>
            <c:strRef>
              <c:f>データシート!$A$29</c:f>
              <c:strCache>
                <c:ptCount val="1"/>
                <c:pt idx="0">
                  <c:v>温泉浴場事業特別会計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87A-46C7-8284-B9FF4CFB631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3-F87A-46C7-8284-B9FF4CFB6318}"/>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0.04</c:v>
                </c:pt>
                <c:pt idx="8">
                  <c:v>#N/A</c:v>
                </c:pt>
                <c:pt idx="9">
                  <c:v>0.03</c:v>
                </c:pt>
              </c:numCache>
            </c:numRef>
          </c:val>
          <c:extLst>
            <c:ext xmlns:c16="http://schemas.microsoft.com/office/drawing/2014/chart" uri="{C3380CC4-5D6E-409C-BE32-E72D297353CC}">
              <c16:uniqueId val="{00000004-F87A-46C7-8284-B9FF4CFB631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0.53</c:v>
                </c:pt>
                <c:pt idx="2">
                  <c:v>#N/A</c:v>
                </c:pt>
                <c:pt idx="3">
                  <c:v>1.02</c:v>
                </c:pt>
                <c:pt idx="4">
                  <c:v>#N/A</c:v>
                </c:pt>
                <c:pt idx="5">
                  <c:v>0.96</c:v>
                </c:pt>
                <c:pt idx="6">
                  <c:v>#N/A</c:v>
                </c:pt>
                <c:pt idx="7">
                  <c:v>1.02</c:v>
                </c:pt>
                <c:pt idx="8">
                  <c:v>#N/A</c:v>
                </c:pt>
                <c:pt idx="9">
                  <c:v>0.11</c:v>
                </c:pt>
              </c:numCache>
            </c:numRef>
          </c:val>
          <c:extLst>
            <c:ext xmlns:c16="http://schemas.microsoft.com/office/drawing/2014/chart" uri="{C3380CC4-5D6E-409C-BE32-E72D297353CC}">
              <c16:uniqueId val="{00000005-F87A-46C7-8284-B9FF4CFB631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2.76</c:v>
                </c:pt>
                <c:pt idx="4">
                  <c:v>#N/A</c:v>
                </c:pt>
                <c:pt idx="5">
                  <c:v>2.88</c:v>
                </c:pt>
                <c:pt idx="6">
                  <c:v>#N/A</c:v>
                </c:pt>
                <c:pt idx="7">
                  <c:v>3.02</c:v>
                </c:pt>
                <c:pt idx="8">
                  <c:v>#N/A</c:v>
                </c:pt>
                <c:pt idx="9">
                  <c:v>2.97</c:v>
                </c:pt>
              </c:numCache>
            </c:numRef>
          </c:val>
          <c:extLst>
            <c:ext xmlns:c16="http://schemas.microsoft.com/office/drawing/2014/chart" uri="{C3380CC4-5D6E-409C-BE32-E72D297353CC}">
              <c16:uniqueId val="{00000006-F87A-46C7-8284-B9FF4CFB6318}"/>
            </c:ext>
          </c:extLst>
        </c:ser>
        <c:ser>
          <c:idx val="7"/>
          <c:order val="7"/>
          <c:tx>
            <c:strRef>
              <c:f>データシート!$A$34</c:f>
              <c:strCache>
                <c:ptCount val="1"/>
                <c:pt idx="0">
                  <c:v>企業誘致用地整備事業特別会計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4.08</c:v>
                </c:pt>
                <c:pt idx="6">
                  <c:v>#N/A</c:v>
                </c:pt>
                <c:pt idx="7">
                  <c:v>1.74</c:v>
                </c:pt>
                <c:pt idx="8">
                  <c:v>#N/A</c:v>
                </c:pt>
                <c:pt idx="9">
                  <c:v>3.74</c:v>
                </c:pt>
              </c:numCache>
            </c:numRef>
          </c:val>
          <c:extLst>
            <c:ext xmlns:c16="http://schemas.microsoft.com/office/drawing/2014/chart" uri="{C3380CC4-5D6E-409C-BE32-E72D297353CC}">
              <c16:uniqueId val="{00000007-F87A-46C7-8284-B9FF4CFB63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8.64</c:v>
                </c:pt>
                <c:pt idx="2">
                  <c:v>#N/A</c:v>
                </c:pt>
                <c:pt idx="3">
                  <c:v>9.1300000000000008</c:v>
                </c:pt>
                <c:pt idx="4">
                  <c:v>#N/A</c:v>
                </c:pt>
                <c:pt idx="5">
                  <c:v>6.7</c:v>
                </c:pt>
                <c:pt idx="6">
                  <c:v>#N/A</c:v>
                </c:pt>
                <c:pt idx="7">
                  <c:v>7.89</c:v>
                </c:pt>
                <c:pt idx="8">
                  <c:v>#N/A</c:v>
                </c:pt>
                <c:pt idx="9">
                  <c:v>5.0199999999999996</c:v>
                </c:pt>
              </c:numCache>
            </c:numRef>
          </c:val>
          <c:extLst>
            <c:ext xmlns:c16="http://schemas.microsoft.com/office/drawing/2014/chart" uri="{C3380CC4-5D6E-409C-BE32-E72D297353CC}">
              <c16:uniqueId val="{00000008-F87A-46C7-8284-B9FF4CFB631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7.46</c:v>
                </c:pt>
                <c:pt idx="2">
                  <c:v>#N/A</c:v>
                </c:pt>
                <c:pt idx="3">
                  <c:v>7.63</c:v>
                </c:pt>
                <c:pt idx="4">
                  <c:v>#N/A</c:v>
                </c:pt>
                <c:pt idx="5">
                  <c:v>6.27</c:v>
                </c:pt>
                <c:pt idx="6">
                  <c:v>#N/A</c:v>
                </c:pt>
                <c:pt idx="7">
                  <c:v>6.66</c:v>
                </c:pt>
                <c:pt idx="8">
                  <c:v>#N/A</c:v>
                </c:pt>
                <c:pt idx="9">
                  <c:v>7.12</c:v>
                </c:pt>
              </c:numCache>
            </c:numRef>
          </c:val>
          <c:extLst>
            <c:ext xmlns:c16="http://schemas.microsoft.com/office/drawing/2014/chart" uri="{C3380CC4-5D6E-409C-BE32-E72D297353CC}">
              <c16:uniqueId val="{00000009-F87A-46C7-8284-B9FF4CFB63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3474</c:v>
                </c:pt>
                <c:pt idx="5">
                  <c:v>3341</c:v>
                </c:pt>
                <c:pt idx="8">
                  <c:v>3372</c:v>
                </c:pt>
                <c:pt idx="11">
                  <c:v>3358</c:v>
                </c:pt>
                <c:pt idx="14">
                  <c:v>3427</c:v>
                </c:pt>
              </c:numCache>
            </c:numRef>
          </c:val>
          <c:extLst>
            <c:ext xmlns:c16="http://schemas.microsoft.com/office/drawing/2014/chart" uri="{C3380CC4-5D6E-409C-BE32-E72D297353CC}">
              <c16:uniqueId val="{00000000-1FB7-42AC-ACCB-F9C5374474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1FB7-42AC-ACCB-F9C5374474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6</c:v>
                </c:pt>
                <c:pt idx="6">
                  <c:v>3</c:v>
                </c:pt>
                <c:pt idx="9">
                  <c:v>1</c:v>
                </c:pt>
                <c:pt idx="12">
                  <c:v>1</c:v>
                </c:pt>
              </c:numCache>
            </c:numRef>
          </c:val>
          <c:extLst>
            <c:ext xmlns:c16="http://schemas.microsoft.com/office/drawing/2014/chart" uri="{C3380CC4-5D6E-409C-BE32-E72D297353CC}">
              <c16:uniqueId val="{00000002-1FB7-42AC-ACCB-F9C5374474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262</c:v>
                </c:pt>
                <c:pt idx="3">
                  <c:v>225</c:v>
                </c:pt>
                <c:pt idx="6">
                  <c:v>234</c:v>
                </c:pt>
                <c:pt idx="9">
                  <c:v>293</c:v>
                </c:pt>
                <c:pt idx="12">
                  <c:v>231</c:v>
                </c:pt>
              </c:numCache>
            </c:numRef>
          </c:val>
          <c:extLst>
            <c:ext xmlns:c16="http://schemas.microsoft.com/office/drawing/2014/chart" uri="{C3380CC4-5D6E-409C-BE32-E72D297353CC}">
              <c16:uniqueId val="{00000003-1FB7-42AC-ACCB-F9C5374474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745</c:v>
                </c:pt>
                <c:pt idx="3">
                  <c:v>652</c:v>
                </c:pt>
                <c:pt idx="6">
                  <c:v>608</c:v>
                </c:pt>
                <c:pt idx="9">
                  <c:v>622</c:v>
                </c:pt>
                <c:pt idx="12">
                  <c:v>567</c:v>
                </c:pt>
              </c:numCache>
            </c:numRef>
          </c:val>
          <c:extLst>
            <c:ext xmlns:c16="http://schemas.microsoft.com/office/drawing/2014/chart" uri="{C3380CC4-5D6E-409C-BE32-E72D297353CC}">
              <c16:uniqueId val="{00000004-1FB7-42AC-ACCB-F9C5374474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7</c:v>
                </c:pt>
                <c:pt idx="3">
                  <c:v>3</c:v>
                </c:pt>
                <c:pt idx="6">
                  <c:v>0</c:v>
                </c:pt>
                <c:pt idx="9">
                  <c:v>0</c:v>
                </c:pt>
                <c:pt idx="12">
                  <c:v>0</c:v>
                </c:pt>
              </c:numCache>
            </c:numRef>
          </c:val>
          <c:extLst>
            <c:ext xmlns:c16="http://schemas.microsoft.com/office/drawing/2014/chart" uri="{C3380CC4-5D6E-409C-BE32-E72D297353CC}">
              <c16:uniqueId val="{00000005-1FB7-42AC-ACCB-F9C5374474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B7-42AC-ACCB-F9C5374474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2907</c:v>
                </c:pt>
                <c:pt idx="3">
                  <c:v>2905</c:v>
                </c:pt>
                <c:pt idx="6">
                  <c:v>3136</c:v>
                </c:pt>
                <c:pt idx="9">
                  <c:v>3069</c:v>
                </c:pt>
                <c:pt idx="12">
                  <c:v>3125</c:v>
                </c:pt>
              </c:numCache>
            </c:numRef>
          </c:val>
          <c:extLst>
            <c:ext xmlns:c16="http://schemas.microsoft.com/office/drawing/2014/chart" uri="{C3380CC4-5D6E-409C-BE32-E72D297353CC}">
              <c16:uniqueId val="{00000007-1FB7-42AC-ACCB-F9C5374474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453</c:v>
                </c:pt>
                <c:pt idx="2">
                  <c:v>#N/A</c:v>
                </c:pt>
                <c:pt idx="3">
                  <c:v>#N/A</c:v>
                </c:pt>
                <c:pt idx="4">
                  <c:v>450</c:v>
                </c:pt>
                <c:pt idx="5">
                  <c:v>#N/A</c:v>
                </c:pt>
                <c:pt idx="6">
                  <c:v>#N/A</c:v>
                </c:pt>
                <c:pt idx="7">
                  <c:v>609</c:v>
                </c:pt>
                <c:pt idx="8">
                  <c:v>#N/A</c:v>
                </c:pt>
                <c:pt idx="9">
                  <c:v>#N/A</c:v>
                </c:pt>
                <c:pt idx="10">
                  <c:v>627</c:v>
                </c:pt>
                <c:pt idx="11">
                  <c:v>#N/A</c:v>
                </c:pt>
                <c:pt idx="12">
                  <c:v>#N/A</c:v>
                </c:pt>
                <c:pt idx="13">
                  <c:v>498</c:v>
                </c:pt>
                <c:pt idx="14">
                  <c:v>#N/A</c:v>
                </c:pt>
              </c:numCache>
            </c:numRef>
          </c:val>
          <c:smooth val="0"/>
          <c:extLst>
            <c:ext xmlns:c16="http://schemas.microsoft.com/office/drawing/2014/chart" uri="{C3380CC4-5D6E-409C-BE32-E72D297353CC}">
              <c16:uniqueId val="{00000008-1FB7-42AC-ACCB-F9C5374474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25894</c:v>
                </c:pt>
                <c:pt idx="5">
                  <c:v>26239</c:v>
                </c:pt>
                <c:pt idx="8">
                  <c:v>26573</c:v>
                </c:pt>
                <c:pt idx="11">
                  <c:v>25174</c:v>
                </c:pt>
                <c:pt idx="14">
                  <c:v>23719</c:v>
                </c:pt>
              </c:numCache>
            </c:numRef>
          </c:val>
          <c:extLst>
            <c:ext xmlns:c16="http://schemas.microsoft.com/office/drawing/2014/chart" uri="{C3380CC4-5D6E-409C-BE32-E72D297353CC}">
              <c16:uniqueId val="{00000000-4E64-4883-B62D-52C30E3EF0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1464</c:v>
                </c:pt>
                <c:pt idx="5">
                  <c:v>1262</c:v>
                </c:pt>
                <c:pt idx="8">
                  <c:v>901</c:v>
                </c:pt>
                <c:pt idx="11">
                  <c:v>725</c:v>
                </c:pt>
                <c:pt idx="14">
                  <c:v>557</c:v>
                </c:pt>
              </c:numCache>
            </c:numRef>
          </c:val>
          <c:extLst>
            <c:ext xmlns:c16="http://schemas.microsoft.com/office/drawing/2014/chart" uri="{C3380CC4-5D6E-409C-BE32-E72D297353CC}">
              <c16:uniqueId val="{00000001-4E64-4883-B62D-52C30E3EF0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18932</c:v>
                </c:pt>
                <c:pt idx="5">
                  <c:v>18735</c:v>
                </c:pt>
                <c:pt idx="8">
                  <c:v>18370</c:v>
                </c:pt>
                <c:pt idx="11">
                  <c:v>18031</c:v>
                </c:pt>
                <c:pt idx="14">
                  <c:v>17350</c:v>
                </c:pt>
              </c:numCache>
            </c:numRef>
          </c:val>
          <c:extLst>
            <c:ext xmlns:c16="http://schemas.microsoft.com/office/drawing/2014/chart" uri="{C3380CC4-5D6E-409C-BE32-E72D297353CC}">
              <c16:uniqueId val="{00000002-4E64-4883-B62D-52C30E3EF0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64-4883-B62D-52C30E3EF0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64-4883-B62D-52C30E3EF0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64-4883-B62D-52C30E3EF0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3665</c:v>
                </c:pt>
                <c:pt idx="3">
                  <c:v>3797</c:v>
                </c:pt>
                <c:pt idx="6">
                  <c:v>3743</c:v>
                </c:pt>
                <c:pt idx="9">
                  <c:v>3693</c:v>
                </c:pt>
                <c:pt idx="12">
                  <c:v>3719</c:v>
                </c:pt>
              </c:numCache>
            </c:numRef>
          </c:val>
          <c:extLst>
            <c:ext xmlns:c16="http://schemas.microsoft.com/office/drawing/2014/chart" uri="{C3380CC4-5D6E-409C-BE32-E72D297353CC}">
              <c16:uniqueId val="{00000006-4E64-4883-B62D-52C30E3EF0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629</c:v>
                </c:pt>
                <c:pt idx="3">
                  <c:v>544</c:v>
                </c:pt>
                <c:pt idx="6">
                  <c:v>719</c:v>
                </c:pt>
                <c:pt idx="9">
                  <c:v>633</c:v>
                </c:pt>
                <c:pt idx="12">
                  <c:v>690</c:v>
                </c:pt>
              </c:numCache>
            </c:numRef>
          </c:val>
          <c:extLst>
            <c:ext xmlns:c16="http://schemas.microsoft.com/office/drawing/2014/chart" uri="{C3380CC4-5D6E-409C-BE32-E72D297353CC}">
              <c16:uniqueId val="{00000007-4E64-4883-B62D-52C30E3EF0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6440</c:v>
                </c:pt>
                <c:pt idx="3">
                  <c:v>5940</c:v>
                </c:pt>
                <c:pt idx="6">
                  <c:v>5321</c:v>
                </c:pt>
                <c:pt idx="9">
                  <c:v>4642</c:v>
                </c:pt>
                <c:pt idx="12">
                  <c:v>4239</c:v>
                </c:pt>
              </c:numCache>
            </c:numRef>
          </c:val>
          <c:extLst>
            <c:ext xmlns:c16="http://schemas.microsoft.com/office/drawing/2014/chart" uri="{C3380CC4-5D6E-409C-BE32-E72D297353CC}">
              <c16:uniqueId val="{00000008-4E64-4883-B62D-52C30E3EF0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c:v>
                </c:pt>
                <c:pt idx="3">
                  <c:v>9</c:v>
                </c:pt>
                <c:pt idx="6">
                  <c:v>5</c:v>
                </c:pt>
                <c:pt idx="9">
                  <c:v>1</c:v>
                </c:pt>
                <c:pt idx="12">
                  <c:v>86</c:v>
                </c:pt>
              </c:numCache>
            </c:numRef>
          </c:val>
          <c:extLst>
            <c:ext xmlns:c16="http://schemas.microsoft.com/office/drawing/2014/chart" uri="{C3380CC4-5D6E-409C-BE32-E72D297353CC}">
              <c16:uniqueId val="{00000009-4E64-4883-B62D-52C30E3EF0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21618</c:v>
                </c:pt>
                <c:pt idx="3">
                  <c:v>22539</c:v>
                </c:pt>
                <c:pt idx="6">
                  <c:v>23666</c:v>
                </c:pt>
                <c:pt idx="9">
                  <c:v>22593</c:v>
                </c:pt>
                <c:pt idx="12">
                  <c:v>21175</c:v>
                </c:pt>
              </c:numCache>
            </c:numRef>
          </c:val>
          <c:extLst>
            <c:ext xmlns:c16="http://schemas.microsoft.com/office/drawing/2014/chart" uri="{C3380CC4-5D6E-409C-BE32-E72D297353CC}">
              <c16:uniqueId val="{0000000A-4E64-4883-B62D-52C30E3EF0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64-4883-B62D-52C30E3EF0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1992</c:v>
                </c:pt>
                <c:pt idx="1">
                  <c:v>1992</c:v>
                </c:pt>
                <c:pt idx="2">
                  <c:v>1993</c:v>
                </c:pt>
              </c:numCache>
            </c:numRef>
          </c:val>
          <c:extLst>
            <c:ext xmlns:c16="http://schemas.microsoft.com/office/drawing/2014/chart" uri="{C3380CC4-5D6E-409C-BE32-E72D297353CC}">
              <c16:uniqueId val="{00000000-EF76-4129-A2BE-FA1A8D5C08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12051</c:v>
                </c:pt>
                <c:pt idx="1">
                  <c:v>11558</c:v>
                </c:pt>
                <c:pt idx="2">
                  <c:v>10636</c:v>
                </c:pt>
              </c:numCache>
            </c:numRef>
          </c:val>
          <c:extLst>
            <c:ext xmlns:c16="http://schemas.microsoft.com/office/drawing/2014/chart" uri="{C3380CC4-5D6E-409C-BE32-E72D297353CC}">
              <c16:uniqueId val="{00000001-EF76-4129-A2BE-FA1A8D5C08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8307</c:v>
                </c:pt>
                <c:pt idx="1">
                  <c:v>8520</c:v>
                </c:pt>
                <c:pt idx="2">
                  <c:v>8698</c:v>
                </c:pt>
              </c:numCache>
            </c:numRef>
          </c:val>
          <c:extLst>
            <c:ext xmlns:c16="http://schemas.microsoft.com/office/drawing/2014/chart" uri="{C3380CC4-5D6E-409C-BE32-E72D297353CC}">
              <c16:uniqueId val="{00000002-EF76-4129-A2BE-FA1A8D5C08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{10C66DF5-A007-4D73-9088-BA6E2EBC6C3D}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BDB-4879-95EE-B12B89B5F2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{E900D4B0-7B34-4231-873E-637CFFFA7E28}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DB-4879-95EE-B12B89B5F2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{CFF8C6FA-9C3D-462B-BFFD-4CC1BA7152B2}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DB-4879-95EE-B12B89B5F2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{4963E969-5A5C-4603-8EF6-580ED8700F1D}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DB-4879-95EE-B12B89B5F2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{9776CFAC-96FF-4985-AFC3-709209F8E8BA}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DB-4879-95EE-B12B89B5F2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{070348EB-FA89-4469-83A6-32A3B3BA74EC}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BDB-4879-95EE-B12B89B5F2B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{F70CE7A3-9C46-4025-AA04-EE274F6C19D4}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BDB-4879-95EE-B12B89B5F2B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{649E0CE9-ED58-43B2-BF01-61E08873BA8D}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BDB-4879-95EE-B12B89B5F2B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{3C098EEB-6CFA-49AE-AF60-5CAC1F3A0790}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BDB-4879-95EE-B12B89B5F2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59.7</c:v>
                </c:pt>
                <c:pt idx="16">
                  <c:v>60.6</c:v>
                </c:pt>
                <c:pt idx="24">
                  <c:v>61.2</c:v>
                </c:pt>
                <c:pt idx="32">
                  <c:v>63.1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BDB-4879-95EE-B12B89B5F2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{51FA1BD2-4D0D-4E7E-812A-A518BEB65109}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BDB-4879-95EE-B12B89B5F2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{0A1F5810-129F-49FE-B204-A347AD157779}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DB-4879-95EE-B12B89B5F2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{B8B1CC86-069F-436B-B7DA-7437C94DFFBB}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DB-4879-95EE-B12B89B5F2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{2A663745-83A4-4D79-9F1D-56EB7EE2E117}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DB-4879-95EE-B12B89B5F2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{B77406F7-EDB1-4E4F-9356-B818B770C47D}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DB-4879-95EE-B12B89B5F2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{5BCF9B14-9883-463D-8089-9CA5FD356BBD}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BDB-4879-95EE-B12B89B5F2B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{711FC5A4-0F60-4E28-8295-CF8F118A4F42}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BDB-4879-95EE-B12B89B5F2B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{F636BA70-6847-45D1-B983-C09B862C3C57}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BDB-4879-95EE-B12B89B5F2B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{D91B042F-7FFE-4EFD-987F-4EFCC3F3CABB}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BDB-4879-95EE-B12B89B5F2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58.9</c:v>
                </c:pt>
                <c:pt idx="16">
                  <c:v>62.5</c:v>
                </c:pt>
                <c:pt idx="24">
                  <c:v>64.3</c:v>
                </c:pt>
                <c:pt idx="32">
                  <c:v>64.7</c:v>
                </c:pt>
              </c:numCache>
            </c:numRef>
          </c:xVal>
          <c:yVal>
            <c:numRef>
              <c:f>公会計指標分析・財政指標組合せ分析表!$BP$55:$DC$55</c:f>
              <c:numCache>
                <c:formatCode>#,##0.0;"▲ "#,##0.0</c:formatCode>
                <c:ptCount val="40"/>
                <c:pt idx="8">
                  <c:v>14.5</c:v>
                </c:pt>
                <c:pt idx="16">
                  <c:v>25.2</c:v>
                </c:pt>
                <c:pt idx="24">
                  <c:v>15.7</c:v>
                </c:pt>
                <c:pt idx="32">
                  <c:v>10.199999999999999</c:v>
                </c:pt>
              </c:numCache>
            </c:numRef>
          </c:yVal>
          <c:smooth val="0"/>
          <c:extLst>
            <c:ext xmlns:c16="http://schemas.microsoft.com/office/drawing/2014/chart" uri="{C3380CC4-5D6E-409C-BE32-E72D297353CC}">
              <c16:uniqueId val="{00000013-7BDB-4879-95EE-B12B89B5F2B8}"/>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{0ED84625-0C44-4621-ADC1-C7C6635DF1D4}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376-4610-B8C7-D0D450FC6C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{0AD90878-3A2A-488F-8AF8-E9246A106DD0}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76-4610-B8C7-D0D450FC6C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{5756FFEF-2E72-454F-BB2F-20969199914B}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76-4610-B8C7-D0D450FC6C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{B9778B3E-70F3-4A19-A9EA-FBA36948CC8E}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76-4610-B8C7-D0D450FC6C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{DF407C7B-C0F1-45F9-ACEE-137E44962588}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76-4610-B8C7-D0D450FC6CC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{C581CC7E-F7B5-479B-8401-21335DCF6D0A}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376-4610-B8C7-D0D450FC6CC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{B19314FB-D129-4E15-ACCB-066F54857578}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376-4610-B8C7-D0D450FC6CC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{0A3F1102-CA53-465E-A6FC-765276FF993A}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376-4610-B8C7-D0D450FC6CC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{3FB91752-B70C-4E5C-957B-053F289D3347}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376-4610-B8C7-D0D450FC6C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3.5</c:v>
                </c:pt>
                <c:pt idx="16">
                  <c:v>3.8</c:v>
                </c:pt>
                <c:pt idx="24">
                  <c:v>4.2</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376-4610-B8C7-D0D450FC6C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{A7D87670-3C12-4257-8DFE-604456950409}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376-4610-B8C7-D0D450FC6C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{6977D7A0-7A05-4CCC-9EDF-198F97FEE7EF}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76-4610-B8C7-D0D450FC6C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{A138DA37-D32A-4993-8B9D-35DA6062E21C}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76-4610-B8C7-D0D450FC6C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{CBA69363-5E94-4875-82B3-BE67F7377E44}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76-4610-B8C7-D0D450FC6C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{A9CD1197-B573-4959-B427-42A749A99818}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76-4610-B8C7-D0D450FC6CC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{87FAB24E-2CDE-4784-BA2E-44F8465A6878}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376-4610-B8C7-D0D450FC6CC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{DF3E9C06-269B-48F8-9513-E6D341392718}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376-4610-B8C7-D0D450FC6CC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{1AEBD3F4-2E56-4D92-8127-E15B587B7F73}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376-4610-B8C7-D0D450FC6CC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{200C8C15-5D67-4FA2-A0BF-22B3FC09810C}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376-4610-B8C7-D0D450FC6C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F376-4610-B8C7-D0D450FC6CCB}"/>
            </c:ext>
          </c:extLst>
        </c:ser>
        <c:dLbls>
          <c:showLegendKey val="0"/>
          <c:showVal val="1"/>
          <c:showCatName val="0"/>
          <c:showSerName val="0"/>
          <c:showPercent val="0"/>
          <c:showBubbleSize val="0"/>
        </c:dLbls>
        <c:axId val="84219776"/>
        <c:axId val="84234240"/>
      </c:scatterChart>
      <c:valAx>
        <c:axId val="84219776"/>
        <c:scaling>
          <c:orientation val="maxMin"/>
          <c:max val="9.1"/>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元利償還金の増等により実質公債費比率の分子は増加傾向にある。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地方債の借入方針として、①借入額を元金償還額よりも少ない額に抑える、②後年度の公債費抑制のため、可能な限り繰上償還を実施し、償還金額の抑制・縮減するよう財政運営を行っている。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H19</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年度以降、地方債残高は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年度末までは減少傾向にて推移。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小浜体育館整備事業等の大型事業に伴う地方債の借入により、地方債残高は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元年度末から</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年度末まで増加に転じたが、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年度にて同事業が終了したこともあり、</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年度末以降は前年度比減。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ただし、元利償還金については、</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年度の大型事業を伴う借入に係る元金償還が、据え置き期間を経て、</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年度から一時的な元利償還金の増額となっている。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今後についても、上記借入方針を踏まえた適正な起債管理に努める。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これまで計画的に積立を行ってきたが、財源不足による取り崩しを令和元年度に初めて行い、減債基金残高は減少している。</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今後、税収の減及び普通交付税の減等による歳入不足が深刻化するため予断を許さない状況である。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地方債現在高は減となっているが、充当可能基金の減により、将来負担比率の分子は増加傾向にある。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後年度の公債費抑制を図るため、可能な限り繰上償還を実施し、利子償還金の抑制・縮減を図るほか、各年度における借入額についても借入額が償還額を上回る状態とならないよう適正な起債管理に努める。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また、財政調整基金等についても適切な債券運用等を実施し、可能な限りの積立てを行い、健全な財政運営に努める。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長崎県雲仙市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減債基金への基金利子や、特定目的基金であるふるさと応援基金における寄附金増加に伴う積立金（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百万円）の増はあったものの、決算財源調整のため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百万円の取り崩しによる減が大きく影響し、基金全体としては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745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財源調整のための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基金は令和元年度以降当分の間は、財源不足による取り崩しを予定しており、中長期的には減少傾向にある。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振興基金：市民の連携の強化又は地域振興等に関する施策の推進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地域福祉基金：地域福祉の向上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ふるさと応援基金：住民の福祉の増進、特色あるふるさとづくりと協働のまちづくりに資する。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地域づくり基金：活力と潤いに満ちた地域社会の実現</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庁舎整備基金：庁舎整備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ふるさと応援基金：寄附額の増加による増（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地域づくり基金：対象事業費充当による減（</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寄附金額に大きく左右されるふるさと応援基金を除けば、現時点では大きな増減は予定していない。</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基金利子額を積み立てたことによる増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残高は、標準財政規模の概ね</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％を目安としている（令和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年度標準財政規模</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16,373,794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決算財源調整のため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百万円の取崩しによる減があり、最終的には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923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長期財政見通しでは、令和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年度までの各年度において、財源不足が見込まれ、減債基金の取り崩しを予定している。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157EBCD-6391-4A7C-83E7-35D3D744AE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855E652-3B00-4AA2-83F0-6A7D081237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B183476-B50D-49C8-9185-9131482557CE}"/>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1EA509ED-1FE8-46F5-B364-7AD2F18856B7}"/>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FA6EDE08-D554-4B9A-B873-BC71A34076D5}"/>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F0BD832-E432-408D-97A1-7086179864E3}"/>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66A3DB84-0BC7-4800-B2D7-7B9630D34774}"/>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66A20E-B288-4ED2-B318-C4B14B8982D7}"/>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5A1BAFA8-C4DF-46A1-BE5E-F3DDD0E8380A}"/>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BE38D0BE-3847-42E9-A99F-74643DEEB9E8}"/>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6E11F9EA-18D3-40C5-A484-F9C3F6BC71F4}"/>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BE7CF5BB-D37F-4532-BC3E-C4466CED47AE}"/>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C0C29BB1-DF02-4903-A7BD-CB3679DE4DE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380440DE-B113-4284-BC62-37D52BCEEC6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AA844F4F-6020-4943-9173-319F1BBF6487}"/>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BD5BA47-892B-49DB-AEDA-197A06D8E819}"/>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BDF3A4FF-D9D7-4119-808C-F222DCB7FF89}"/>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7A604FF6-F57D-40ED-AB15-CC65191FE6B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5A385232-C553-4653-8CA4-502A2BC7BDE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50445DE6-A788-4F1D-8B38-7274813A8435}"/>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9D6F7113-A927-4805-AD9E-6C5E0F8100AD}"/>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A927E116-DB64-457D-A36C-8416AA4C3BCB}"/>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6ACA56BA-CEF2-49C1-9D20-B349403E1985}"/>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EE286F38-FC41-42E1-B109-65C4E19D8A5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6C32287D-5C31-4458-AC98-4B6128850315}"/>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A140AB-12D1-4EAB-A4AC-9034C3B1063A}"/>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690EC807-3156-46D8-BDA8-93AB26779B44}"/>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B7A5EC37-9716-4A32-B623-2746A9D74231}"/>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C6E35876-4A67-4D23-9BE6-3E4FB0B1545D}"/>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AFA1AA15-C523-407B-B733-37DCEEEC946A}"/>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645AC811-5436-4110-BD09-B95A33F8EF2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AB5B6DC7-E6AD-481B-B5B6-9BD10F657C96}"/>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9AC2743C-EB4D-4DF6-8B29-CFA502530A9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877C85FA-0FC1-4CCB-B894-DC1440D2BB54}"/>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781C3A49-EE94-472A-8F3A-AB3F03713024}"/>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6D7111D9-A93D-49F4-BE8E-98372EAF0DA1}"/>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983BCDC0-BB38-4555-AA14-8C396F842DA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65FBB663-66EF-470A-897E-1AE55FAFDC42}"/>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2D7F70EF-1591-4372-A1D3-230000F27796}"/>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66E65E2A-00D4-4F41-877B-D39118D1236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589A4018-3F26-4178-924F-F4FAA9D02FBB}"/>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BD8042A7-9AF5-47BA-B644-79B5F53D28B5}"/>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C275F93F-8343-4139-9C92-A917A23E834C}"/>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B11F6698-61C5-4169-A5AF-3BD9B8297C0C}"/>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C489147B-50BD-4DF2-A392-942878EE7A7D}"/>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2B1A8440-58C4-4738-BAC0-665B3D94639F}"/>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33AEF3EF-0793-452B-9862-2CDD80C816C8}"/>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82CC1613-DB88-43AE-AD88-C7671217997A}"/>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1FFFAEC5-9364-4AD0-A987-6020A04E89EF}"/>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8BDC2FB-0101-41D9-8020-25B1F3E76072}"/>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55679403-11DB-4535-9058-475AA99BC28E}"/>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1E911A90-B6E0-4422-A95A-593048C23D1F}"/>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73C08EC9-E821-4EC7-ADE9-63197C8FF9E8}"/>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6412EE14-D9DD-4D07-AB00-62B724501141}"/>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38594FE4-7520-4648-BF89-7F732F95E4B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844498BC-B25A-4FA6-9EBB-3AE69EEFDC29}"/>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a:t>
          </a:r>
          <a:r>
            <a:rPr kumimoji="1" lang="en-US" altLang="ja-JP" sz="1100">
              <a:solidFill>
                <a:schemeClr val="dk1"/>
              </a:solidFill>
              <a:effectLst/>
              <a:latin typeface="+mn-lt"/>
              <a:ea typeface="+mn-ea"/>
              <a:cs typeface="+mn-cs"/>
            </a:rPr>
            <a:t>63.1%</a:t>
          </a:r>
          <a:r>
            <a:rPr kumimoji="1" lang="ja-JP" altLang="ja-JP" sz="1100">
              <a:solidFill>
                <a:schemeClr val="dk1"/>
              </a:solidFill>
              <a:effectLst/>
              <a:latin typeface="+mn-lt"/>
              <a:ea typeface="+mn-ea"/>
              <a:cs typeface="+mn-cs"/>
            </a:rPr>
            <a:t>となっており、類似団体内平均値と同水準となっている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本市は合併等の影響もあり、各町の個別施設が多く、整理が進んでいない状況のため、公共施設等総合管理計画に基づき、老朽化した施設の集約化・複合化等に取り組んでいく。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7601F820-01B1-4595-834F-2FEB1834A96E}"/>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BBCBF47F-F866-4B3B-BD50-22AFF123E993}"/>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91C00E54-27A2-4333-92D4-211A75E0563D}"/>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D6A50CEF-419E-48C4-AD06-C81038B80148}"/>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a:extLst>
            <a:ext uri="{FF2B5EF4-FFF2-40B4-BE49-F238E27FC236}">
              <a16:creationId xmlns:a16="http://schemas.microsoft.com/office/drawing/2014/main" id="{D6C7DE37-8118-4F3E-9D8C-5CCAA2B223B8}"/>
            </a:ext>
          </a:extLst>
        </xdr:cNvPr>
        <xdr:cNvSpPr txBox="1"/>
      </xdr:nvSpPr>
      <xdr:spPr>
        <a:xfrm>
          <a:off x="72151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EA5767DE-247E-4F38-920F-1AC14DDD410E}"/>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B43441F9-39DB-486E-BCF5-020CD2184808}"/>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AACE0BD0-2671-414F-B363-3D34B45FEEA9}"/>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82B646F8-3BA5-407F-B70C-F4CB2AC05828}"/>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EAF1C805-8343-4A0E-B9AD-3EE4F0A4A61E}"/>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56D44742-A052-4608-AC3D-870BEA023692}"/>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D7717208-192D-4FEB-891A-BE5602B25A25}"/>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D630D77E-268A-4475-9610-D6C45E685AA5}"/>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EA069017-25B9-4165-8820-9D8C83D634AA}"/>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a:extLst>
            <a:ext uri="{FF2B5EF4-FFF2-40B4-BE49-F238E27FC236}">
              <a16:creationId xmlns:a16="http://schemas.microsoft.com/office/drawing/2014/main" id="{76DE995F-A19F-491A-A825-941514CEB573}"/>
            </a:ext>
          </a:extLst>
        </xdr:cNvPr>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18ED91FC-5556-4A35-A1BA-2BA08596AB2B}"/>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4" name="直線コネクタ 73">
          <a:extLst>
            <a:ext uri="{FF2B5EF4-FFF2-40B4-BE49-F238E27FC236}">
              <a16:creationId xmlns:a16="http://schemas.microsoft.com/office/drawing/2014/main" id="{02E32616-99E8-47A1-B93E-AE60917FFB06}"/>
            </a:ext>
          </a:extLst>
        </xdr:cNvPr>
        <xdr:cNvCxnSpPr/>
      </xdr:nvCxnSpPr>
      <xdr:spPr>
        <a:xfrm flipV="1">
          <a:off x="4206240" y="438287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5" name="有形固定資産減価償却率最小値テキスト">
          <a:extLst>
            <a:ext uri="{FF2B5EF4-FFF2-40B4-BE49-F238E27FC236}">
              <a16:creationId xmlns:a16="http://schemas.microsoft.com/office/drawing/2014/main" id="{A809D684-4D6A-4C11-B232-2094652124D2}"/>
            </a:ext>
          </a:extLst>
        </xdr:cNvPr>
        <xdr:cNvSpPr txBox="1"/>
      </xdr:nvSpPr>
      <xdr:spPr>
        <a:xfrm>
          <a:off x="4258945" y="56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6" name="直線コネクタ 75">
          <a:extLst>
            <a:ext uri="{FF2B5EF4-FFF2-40B4-BE49-F238E27FC236}">
              <a16:creationId xmlns:a16="http://schemas.microsoft.com/office/drawing/2014/main" id="{D17F4F86-04FB-4B20-A01F-0DDAB1A35A41}"/>
            </a:ext>
          </a:extLst>
        </xdr:cNvPr>
        <xdr:cNvCxnSpPr/>
      </xdr:nvCxnSpPr>
      <xdr:spPr>
        <a:xfrm>
          <a:off x="4119245" y="561382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7" name="有形固定資産減価償却率最大値テキスト">
          <a:extLst>
            <a:ext uri="{FF2B5EF4-FFF2-40B4-BE49-F238E27FC236}">
              <a16:creationId xmlns:a16="http://schemas.microsoft.com/office/drawing/2014/main" id="{39BB490A-3A0E-460C-B968-F28D5E482192}"/>
            </a:ext>
          </a:extLst>
        </xdr:cNvPr>
        <xdr:cNvSpPr txBox="1"/>
      </xdr:nvSpPr>
      <xdr:spPr>
        <a:xfrm>
          <a:off x="4258945" y="416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8" name="直線コネクタ 77">
          <a:extLst>
            <a:ext uri="{FF2B5EF4-FFF2-40B4-BE49-F238E27FC236}">
              <a16:creationId xmlns:a16="http://schemas.microsoft.com/office/drawing/2014/main" id="{C3BBD1B4-5350-4324-A4E7-CEB36D22D39E}"/>
            </a:ext>
          </a:extLst>
        </xdr:cNvPr>
        <xdr:cNvCxnSpPr/>
      </xdr:nvCxnSpPr>
      <xdr:spPr>
        <a:xfrm>
          <a:off x="4119245" y="438287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9" name="有形固定資産減価償却率平均値テキスト">
          <a:extLst>
            <a:ext uri="{FF2B5EF4-FFF2-40B4-BE49-F238E27FC236}">
              <a16:creationId xmlns:a16="http://schemas.microsoft.com/office/drawing/2014/main" id="{0ED706ED-69F3-437E-B7E1-99DDD383CB41}"/>
            </a:ext>
          </a:extLst>
        </xdr:cNvPr>
        <xdr:cNvSpPr txBox="1"/>
      </xdr:nvSpPr>
      <xdr:spPr>
        <a:xfrm>
          <a:off x="4258945" y="5158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0" name="フローチャート: 判断 79">
          <a:extLst>
            <a:ext uri="{FF2B5EF4-FFF2-40B4-BE49-F238E27FC236}">
              <a16:creationId xmlns:a16="http://schemas.microsoft.com/office/drawing/2014/main" id="{C8A810F9-08AB-4512-AF95-2BC7650E8554}"/>
            </a:ext>
          </a:extLst>
        </xdr:cNvPr>
        <xdr:cNvSpPr/>
      </xdr:nvSpPr>
      <xdr:spPr>
        <a:xfrm>
          <a:off x="4157345" y="5180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1" name="フローチャート: 判断 80">
          <a:extLst>
            <a:ext uri="{FF2B5EF4-FFF2-40B4-BE49-F238E27FC236}">
              <a16:creationId xmlns:a16="http://schemas.microsoft.com/office/drawing/2014/main" id="{0962C911-E1E3-4266-ABC8-68E688F0D1A5}"/>
            </a:ext>
          </a:extLst>
        </xdr:cNvPr>
        <xdr:cNvSpPr/>
      </xdr:nvSpPr>
      <xdr:spPr>
        <a:xfrm>
          <a:off x="3537585" y="51732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2" name="フローチャート: 判断 81">
          <a:extLst>
            <a:ext uri="{FF2B5EF4-FFF2-40B4-BE49-F238E27FC236}">
              <a16:creationId xmlns:a16="http://schemas.microsoft.com/office/drawing/2014/main" id="{43FCEEB4-3A06-4343-98BE-2CA8B39E100B}"/>
            </a:ext>
          </a:extLst>
        </xdr:cNvPr>
        <xdr:cNvSpPr/>
      </xdr:nvSpPr>
      <xdr:spPr>
        <a:xfrm>
          <a:off x="2867025" y="5140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3" name="フローチャート: 判断 82">
          <a:extLst>
            <a:ext uri="{FF2B5EF4-FFF2-40B4-BE49-F238E27FC236}">
              <a16:creationId xmlns:a16="http://schemas.microsoft.com/office/drawing/2014/main" id="{DC497ADC-41A5-464A-AE65-8A32A57B739C}"/>
            </a:ext>
          </a:extLst>
        </xdr:cNvPr>
        <xdr:cNvSpPr/>
      </xdr:nvSpPr>
      <xdr:spPr>
        <a:xfrm>
          <a:off x="2196465" y="50760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84" name="フローチャート: 判断 83">
          <a:extLst>
            <a:ext uri="{FF2B5EF4-FFF2-40B4-BE49-F238E27FC236}">
              <a16:creationId xmlns:a16="http://schemas.microsoft.com/office/drawing/2014/main" id="{E9A79252-7ABB-4115-AF6C-2DAF7026B607}"/>
            </a:ext>
          </a:extLst>
        </xdr:cNvPr>
        <xdr:cNvSpPr/>
      </xdr:nvSpPr>
      <xdr:spPr>
        <a:xfrm>
          <a:off x="1525905" y="50688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F251A38-FEF6-47FC-880C-D9D08EFB563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C6F8AB2-CBB0-4B25-82C6-7DC58159D826}"/>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5285131-B6FE-46EB-B352-6CA905391ABE}"/>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591F78D-5DCB-4262-A11B-3BBF7687C205}"/>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120C57A-08E6-450E-9B76-3CDD1B61EA7C}"/>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122449</xdr:rowOff>
    </xdr:from>
    <xdr:to>
      <xdr:col>23</xdr:col>
      <xdr:colOff>136525</xdr:colOff>
      <xdr:row>31</xdr:row>
      <xdr:rowOff>52599</xdr:rowOff>
    </xdr:to>
    <xdr:sp macro="" textlink="">
      <xdr:nvSpPr>
        <xdr:cNvPr id="90" name="楕円 89">
          <a:extLst>
            <a:ext uri="{FF2B5EF4-FFF2-40B4-BE49-F238E27FC236}">
              <a16:creationId xmlns:a16="http://schemas.microsoft.com/office/drawing/2014/main" id="{1BF1C7B4-4F1D-4086-8EE3-E7FF2210B64C}"/>
            </a:ext>
          </a:extLst>
        </xdr:cNvPr>
        <xdr:cNvSpPr/>
      </xdr:nvSpPr>
      <xdr:spPr>
        <a:xfrm>
          <a:off x="4157345" y="5151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145326</xdr:rowOff>
    </xdr:from>
    <xdr:ext cx="405111" cy="259045"/>
    <xdr:sp macro="" textlink="">
      <xdr:nvSpPr>
        <xdr:cNvPr id="91" name="有形固定資産減価償却率該当値テキスト">
          <a:extLst>
            <a:ext uri="{FF2B5EF4-FFF2-40B4-BE49-F238E27FC236}">
              <a16:creationId xmlns:a16="http://schemas.microsoft.com/office/drawing/2014/main" id="{417C9571-FBAC-4265-96E9-CB3C3FDC1104}"/>
            </a:ext>
          </a:extLst>
        </xdr:cNvPr>
        <xdr:cNvSpPr txBox="1"/>
      </xdr:nvSpPr>
      <xdr:spPr>
        <a:xfrm>
          <a:off x="4258945" y="5006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92" name="楕円 91">
          <a:extLst>
            <a:ext uri="{FF2B5EF4-FFF2-40B4-BE49-F238E27FC236}">
              <a16:creationId xmlns:a16="http://schemas.microsoft.com/office/drawing/2014/main" id="{5A634C55-DF62-4D70-BB10-D90BE425C9AA}"/>
            </a:ext>
          </a:extLst>
        </xdr:cNvPr>
        <xdr:cNvSpPr/>
      </xdr:nvSpPr>
      <xdr:spPr>
        <a:xfrm>
          <a:off x="3537585" y="5117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1799</xdr:rowOff>
    </xdr:to>
    <xdr:cxnSp macro="">
      <xdr:nvCxnSpPr>
        <xdr:cNvPr id="93" name="直線コネクタ 92">
          <a:extLst>
            <a:ext uri="{FF2B5EF4-FFF2-40B4-BE49-F238E27FC236}">
              <a16:creationId xmlns:a16="http://schemas.microsoft.com/office/drawing/2014/main" id="{7C7C43EA-D027-4DFC-91EC-C984683AB4A5}"/>
            </a:ext>
          </a:extLst>
        </xdr:cNvPr>
        <xdr:cNvCxnSpPr/>
      </xdr:nvCxnSpPr>
      <xdr:spPr>
        <a:xfrm>
          <a:off x="3588385" y="5168265"/>
          <a:ext cx="619760" cy="3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94" name="楕円 93">
          <a:extLst>
            <a:ext uri="{FF2B5EF4-FFF2-40B4-BE49-F238E27FC236}">
              <a16:creationId xmlns:a16="http://schemas.microsoft.com/office/drawing/2014/main" id="{66A5D1D4-108E-458C-8C7C-B94335D4E892}"/>
            </a:ext>
          </a:extLst>
        </xdr:cNvPr>
        <xdr:cNvSpPr/>
      </xdr:nvSpPr>
      <xdr:spPr>
        <a:xfrm>
          <a:off x="2867025" y="510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128270</xdr:rowOff>
    </xdr:from>
    <xdr:to>
      <xdr:col>19</xdr:col>
      <xdr:colOff>136525</xdr:colOff>
      <xdr:row>30</xdr:row>
      <xdr:rowOff>139065</xdr:rowOff>
    </xdr:to>
    <xdr:cxnSp macro="">
      <xdr:nvCxnSpPr>
        <xdr:cNvPr id="95" name="直線コネクタ 94">
          <a:extLst>
            <a:ext uri="{FF2B5EF4-FFF2-40B4-BE49-F238E27FC236}">
              <a16:creationId xmlns:a16="http://schemas.microsoft.com/office/drawing/2014/main" id="{5845B20B-6B06-4FE2-BF74-43F66A1E2DAE}"/>
            </a:ext>
          </a:extLst>
        </xdr:cNvPr>
        <xdr:cNvCxnSpPr/>
      </xdr:nvCxnSpPr>
      <xdr:spPr>
        <a:xfrm>
          <a:off x="2917825" y="5157470"/>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61278</xdr:rowOff>
    </xdr:from>
    <xdr:to>
      <xdr:col>11</xdr:col>
      <xdr:colOff>187325</xdr:colOff>
      <xdr:row>30</xdr:row>
      <xdr:rowOff>162878</xdr:rowOff>
    </xdr:to>
    <xdr:sp macro="" textlink="">
      <xdr:nvSpPr>
        <xdr:cNvPr id="96" name="楕円 95">
          <a:extLst>
            <a:ext uri="{FF2B5EF4-FFF2-40B4-BE49-F238E27FC236}">
              <a16:creationId xmlns:a16="http://schemas.microsoft.com/office/drawing/2014/main" id="{F09746A4-FA72-4158-9A22-5B003BB4079C}"/>
            </a:ext>
          </a:extLst>
        </xdr:cNvPr>
        <xdr:cNvSpPr/>
      </xdr:nvSpPr>
      <xdr:spPr>
        <a:xfrm>
          <a:off x="2196465" y="50904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112078</xdr:rowOff>
    </xdr:from>
    <xdr:to>
      <xdr:col>15</xdr:col>
      <xdr:colOff>136525</xdr:colOff>
      <xdr:row>30</xdr:row>
      <xdr:rowOff>128270</xdr:rowOff>
    </xdr:to>
    <xdr:cxnSp macro="">
      <xdr:nvCxnSpPr>
        <xdr:cNvPr id="97" name="直線コネクタ 96">
          <a:extLst>
            <a:ext uri="{FF2B5EF4-FFF2-40B4-BE49-F238E27FC236}">
              <a16:creationId xmlns:a16="http://schemas.microsoft.com/office/drawing/2014/main" id="{2DE4E7EC-A9C6-43AD-9ACC-0C88E26136CB}"/>
            </a:ext>
          </a:extLst>
        </xdr:cNvPr>
        <xdr:cNvCxnSpPr/>
      </xdr:nvCxnSpPr>
      <xdr:spPr>
        <a:xfrm>
          <a:off x="2247265" y="5141278"/>
          <a:ext cx="67056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8" name="n_1aveValue有形固定資産減価償却率">
          <a:extLst>
            <a:ext uri="{FF2B5EF4-FFF2-40B4-BE49-F238E27FC236}">
              <a16:creationId xmlns:a16="http://schemas.microsoft.com/office/drawing/2014/main" id="{A51F7355-23CD-4008-A1AD-DB434FCFF288}"/>
            </a:ext>
          </a:extLst>
        </xdr:cNvPr>
        <xdr:cNvSpPr txBox="1"/>
      </xdr:nvSpPr>
      <xdr:spPr>
        <a:xfrm>
          <a:off x="3395989" y="5262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9" name="n_2aveValue有形固定資産減価償却率">
          <a:extLst>
            <a:ext uri="{FF2B5EF4-FFF2-40B4-BE49-F238E27FC236}">
              <a16:creationId xmlns:a16="http://schemas.microsoft.com/office/drawing/2014/main" id="{DA7EF443-E4F1-4334-A8F1-C01D18671D44}"/>
            </a:ext>
          </a:extLst>
        </xdr:cNvPr>
        <xdr:cNvSpPr txBox="1"/>
      </xdr:nvSpPr>
      <xdr:spPr>
        <a:xfrm>
          <a:off x="2738129" y="522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100" name="n_3aveValue有形固定資産減価償却率">
          <a:extLst>
            <a:ext uri="{FF2B5EF4-FFF2-40B4-BE49-F238E27FC236}">
              <a16:creationId xmlns:a16="http://schemas.microsoft.com/office/drawing/2014/main" id="{B9ECC96D-1C84-4676-9287-E4FC60E5AF00}"/>
            </a:ext>
          </a:extLst>
        </xdr:cNvPr>
        <xdr:cNvSpPr txBox="1"/>
      </xdr:nvSpPr>
      <xdr:spPr>
        <a:xfrm>
          <a:off x="2067569" y="4858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101" name="n_4aveValue有形固定資産減価償却率">
          <a:extLst>
            <a:ext uri="{FF2B5EF4-FFF2-40B4-BE49-F238E27FC236}">
              <a16:creationId xmlns:a16="http://schemas.microsoft.com/office/drawing/2014/main" id="{C8F982D8-E49D-4309-9CCE-63B38A0F3AC2}"/>
            </a:ext>
          </a:extLst>
        </xdr:cNvPr>
        <xdr:cNvSpPr txBox="1"/>
      </xdr:nvSpPr>
      <xdr:spPr>
        <a:xfrm>
          <a:off x="1397009" y="485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102" name="n_1mainValue有形固定資産減価償却率">
          <a:extLst>
            <a:ext uri="{FF2B5EF4-FFF2-40B4-BE49-F238E27FC236}">
              <a16:creationId xmlns:a16="http://schemas.microsoft.com/office/drawing/2014/main" id="{E858F20C-F924-4F4A-8D06-AE3019E18F76}"/>
            </a:ext>
          </a:extLst>
        </xdr:cNvPr>
        <xdr:cNvSpPr txBox="1"/>
      </xdr:nvSpPr>
      <xdr:spPr>
        <a:xfrm>
          <a:off x="3395989" y="489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103" name="n_2mainValue有形固定資産減価償却率">
          <a:extLst>
            <a:ext uri="{FF2B5EF4-FFF2-40B4-BE49-F238E27FC236}">
              <a16:creationId xmlns:a16="http://schemas.microsoft.com/office/drawing/2014/main" id="{6A395169-AAC0-4350-86DE-6B6E0D5D8526}"/>
            </a:ext>
          </a:extLst>
        </xdr:cNvPr>
        <xdr:cNvSpPr txBox="1"/>
      </xdr:nvSpPr>
      <xdr:spPr>
        <a:xfrm>
          <a:off x="2738129" y="48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154005</xdr:rowOff>
    </xdr:from>
    <xdr:ext cx="405111" cy="259045"/>
    <xdr:sp macro="" textlink="">
      <xdr:nvSpPr>
        <xdr:cNvPr id="104" name="n_3mainValue有形固定資産減価償却率">
          <a:extLst>
            <a:ext uri="{FF2B5EF4-FFF2-40B4-BE49-F238E27FC236}">
              <a16:creationId xmlns:a16="http://schemas.microsoft.com/office/drawing/2014/main" id="{7B77876F-2A05-4909-B15E-D637B03A1EA8}"/>
            </a:ext>
          </a:extLst>
        </xdr:cNvPr>
        <xdr:cNvSpPr txBox="1"/>
      </xdr:nvSpPr>
      <xdr:spPr>
        <a:xfrm>
          <a:off x="2067569" y="5183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7AA8767A-2255-4DA5-B139-1E323BDD2997}"/>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63910365-5BA4-45B8-B1E0-1FE585F00667}"/>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67DE39FA-0EF7-4280-8070-59E8E7288434}"/>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C2E3B884-8032-4708-BFAF-BC0A59B21805}"/>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35BC7961-2BED-473E-8D9D-34AA7B949209}"/>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A90428DA-1E9D-41B1-BC7E-9B2AE1AED573}"/>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31994C6D-3094-4086-96C4-D24119DFB947}"/>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221B6FB-C86E-461B-9EC9-F7523A2D6281}"/>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48679C2C-6CBA-43D5-8335-9D25C0E7EB3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84E279DF-C68F-43ED-96F4-7D009616F52F}"/>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D7B39BD2-066A-4BC3-BBED-9E62091F3CB9}"/>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5BC67038-F483-45B3-8530-ECEA0F33A936}"/>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CE8F834E-2C9E-48DC-B78F-7F66AF371AAD}"/>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本市の債務償還比率は</a:t>
          </a:r>
          <a:r>
            <a:rPr kumimoji="1" lang="en-US" altLang="ja-JP" sz="1100" baseline="0">
              <a:solidFill>
                <a:schemeClr val="dk1"/>
              </a:solidFill>
              <a:effectLst/>
              <a:latin typeface="+mn-lt"/>
              <a:ea typeface="+mn-ea"/>
              <a:cs typeface="+mn-cs"/>
            </a:rPr>
            <a:t>222.6</a:t>
          </a:r>
          <a:r>
            <a:rPr kumimoji="1" lang="ja-JP" altLang="ja-JP" sz="1100" baseline="0">
              <a:solidFill>
                <a:schemeClr val="dk1"/>
              </a:solidFill>
              <a:effectLst/>
              <a:latin typeface="+mn-lt"/>
              <a:ea typeface="+mn-ea"/>
              <a:cs typeface="+mn-cs"/>
            </a:rPr>
            <a:t>％となっており、類似団体内平均より低い水準となっている。</a:t>
          </a:r>
          <a:endParaRPr lang="ja-JP" altLang="ja-JP">
            <a:effectLst/>
          </a:endParaRPr>
        </a:p>
        <a:p>
          <a:r>
            <a:rPr kumimoji="1" lang="ja-JP" altLang="ja-JP" sz="1100" baseline="0">
              <a:solidFill>
                <a:schemeClr val="dk1"/>
              </a:solidFill>
              <a:effectLst/>
              <a:latin typeface="+mn-lt"/>
              <a:ea typeface="+mn-ea"/>
              <a:cs typeface="+mn-cs"/>
            </a:rPr>
            <a:t>中期財政計画に基づく繰上償還を毎年度実施したこと等が低水準となっている要因である。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55F00A06-CCA6-4DB2-A8F2-FB9CDEE404AB}"/>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4743726C-A855-43C6-ACAA-F044D42AF0D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3B89883F-63C3-4AF6-9506-4FAB84530A1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C9555EA7-A57E-459E-95A5-41CEA6F1C4A1}"/>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F06FACA1-CAAD-4614-A763-C9621383BD9B}"/>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C518EBBE-009F-4078-AC3D-93661D3702FB}"/>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5F41F3D9-57AA-4729-97CB-AD92BD5EDC86}"/>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C63FE98-24D2-4619-A56A-B0DB759A4F41}"/>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35DF0EAB-CD82-4A68-A451-94AE2E0BE512}"/>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4E201065-3904-472C-AD32-8EE937D650F6}"/>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70421AE7-4311-4684-8C27-16E9F75A1D4F}"/>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2DB86E2A-609C-4A12-8BEF-FE58163D293A}"/>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F24B2257-3CE9-40A3-BDE2-D0CCEA7C5711}"/>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6CC2748-EC3F-4BEB-A1E2-D166D83514F9}"/>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4F0299E6-80E7-45F5-8B1E-94B1CF78B74F}"/>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3" name="直線コネクタ 132">
          <a:extLst>
            <a:ext uri="{FF2B5EF4-FFF2-40B4-BE49-F238E27FC236}">
              <a16:creationId xmlns:a16="http://schemas.microsoft.com/office/drawing/2014/main" id="{8E3D14CC-D566-416C-9B3C-B2BC9E98E9D8}"/>
            </a:ext>
          </a:extLst>
        </xdr:cNvPr>
        <xdr:cNvCxnSpPr/>
      </xdr:nvCxnSpPr>
      <xdr:spPr>
        <a:xfrm flipV="1">
          <a:off x="13027660" y="444224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4" name="債務償還比率最小値テキスト">
          <a:extLst>
            <a:ext uri="{FF2B5EF4-FFF2-40B4-BE49-F238E27FC236}">
              <a16:creationId xmlns:a16="http://schemas.microsoft.com/office/drawing/2014/main" id="{16AEA657-9392-4314-95AA-24BD74ACF97B}"/>
            </a:ext>
          </a:extLst>
        </xdr:cNvPr>
        <xdr:cNvSpPr txBox="1"/>
      </xdr:nvSpPr>
      <xdr:spPr>
        <a:xfrm>
          <a:off x="13080365" y="58274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5" name="直線コネクタ 134">
          <a:extLst>
            <a:ext uri="{FF2B5EF4-FFF2-40B4-BE49-F238E27FC236}">
              <a16:creationId xmlns:a16="http://schemas.microsoft.com/office/drawing/2014/main" id="{8DCBC474-1087-434C-B4C0-A67716144F7D}"/>
            </a:ext>
          </a:extLst>
        </xdr:cNvPr>
        <xdr:cNvCxnSpPr/>
      </xdr:nvCxnSpPr>
      <xdr:spPr>
        <a:xfrm>
          <a:off x="12963525" y="5823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64176B36-1083-4822-8515-68D7414F01A3}"/>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84D84CCF-35D3-4774-831A-70C43556822D}"/>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8" name="債務償還比率平均値テキスト">
          <a:extLst>
            <a:ext uri="{FF2B5EF4-FFF2-40B4-BE49-F238E27FC236}">
              <a16:creationId xmlns:a16="http://schemas.microsoft.com/office/drawing/2014/main" id="{6BDDCCC7-F95D-4278-A788-BCD7BB61FAB9}"/>
            </a:ext>
          </a:extLst>
        </xdr:cNvPr>
        <xdr:cNvSpPr txBox="1"/>
      </xdr:nvSpPr>
      <xdr:spPr>
        <a:xfrm>
          <a:off x="13080365" y="5014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9" name="フローチャート: 判断 138">
          <a:extLst>
            <a:ext uri="{FF2B5EF4-FFF2-40B4-BE49-F238E27FC236}">
              <a16:creationId xmlns:a16="http://schemas.microsoft.com/office/drawing/2014/main" id="{DAB38E6C-9B60-401A-84D7-81CB926339FD}"/>
            </a:ext>
          </a:extLst>
        </xdr:cNvPr>
        <xdr:cNvSpPr/>
      </xdr:nvSpPr>
      <xdr:spPr>
        <a:xfrm>
          <a:off x="13001625" y="5032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0" name="フローチャート: 判断 139">
          <a:extLst>
            <a:ext uri="{FF2B5EF4-FFF2-40B4-BE49-F238E27FC236}">
              <a16:creationId xmlns:a16="http://schemas.microsoft.com/office/drawing/2014/main" id="{A656E61E-E438-44E6-B96E-5DFEFE63B396}"/>
            </a:ext>
          </a:extLst>
        </xdr:cNvPr>
        <xdr:cNvSpPr/>
      </xdr:nvSpPr>
      <xdr:spPr>
        <a:xfrm>
          <a:off x="12359005" y="504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1" name="フローチャート: 判断 140">
          <a:extLst>
            <a:ext uri="{FF2B5EF4-FFF2-40B4-BE49-F238E27FC236}">
              <a16:creationId xmlns:a16="http://schemas.microsoft.com/office/drawing/2014/main" id="{4208874F-BB31-4168-BE62-5A0F1F117EF4}"/>
            </a:ext>
          </a:extLst>
        </xdr:cNvPr>
        <xdr:cNvSpPr/>
      </xdr:nvSpPr>
      <xdr:spPr>
        <a:xfrm>
          <a:off x="11688445" y="500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42" name="フローチャート: 判断 141">
          <a:extLst>
            <a:ext uri="{FF2B5EF4-FFF2-40B4-BE49-F238E27FC236}">
              <a16:creationId xmlns:a16="http://schemas.microsoft.com/office/drawing/2014/main" id="{5133539C-5925-4B66-9FFA-8B9996BF80EA}"/>
            </a:ext>
          </a:extLst>
        </xdr:cNvPr>
        <xdr:cNvSpPr/>
      </xdr:nvSpPr>
      <xdr:spPr>
        <a:xfrm>
          <a:off x="11017885" y="507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43" name="フローチャート: 判断 142">
          <a:extLst>
            <a:ext uri="{FF2B5EF4-FFF2-40B4-BE49-F238E27FC236}">
              <a16:creationId xmlns:a16="http://schemas.microsoft.com/office/drawing/2014/main" id="{0DB96598-F40F-4123-AC72-4EFD37314431}"/>
            </a:ext>
          </a:extLst>
        </xdr:cNvPr>
        <xdr:cNvSpPr/>
      </xdr:nvSpPr>
      <xdr:spPr>
        <a:xfrm>
          <a:off x="10347325" y="51046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92BEC0B-A6AF-42FE-84E2-A86049F1F0D2}"/>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1DFAC58-E4A6-4265-86B5-A2DFB99006E3}"/>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A8F62AC-AC35-4C41-84C5-9D068332E002}"/>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E14952D-6F31-4B7F-AC5E-07B16FF1C3B4}"/>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C5CEF3C-0154-4679-88ED-BFEE411F1DD6}"/>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128355</xdr:rowOff>
    </xdr:from>
    <xdr:to>
      <xdr:col>76</xdr:col>
      <xdr:colOff>73025</xdr:colOff>
      <xdr:row>28</xdr:row>
      <xdr:rowOff>58505</xdr:rowOff>
    </xdr:to>
    <xdr:sp macro="" textlink="">
      <xdr:nvSpPr>
        <xdr:cNvPr id="149" name="楕円 148">
          <a:extLst>
            <a:ext uri="{FF2B5EF4-FFF2-40B4-BE49-F238E27FC236}">
              <a16:creationId xmlns:a16="http://schemas.microsoft.com/office/drawing/2014/main" id="{FC128E2B-B8E2-4564-82D7-A774F73C034E}"/>
            </a:ext>
          </a:extLst>
        </xdr:cNvPr>
        <xdr:cNvSpPr/>
      </xdr:nvSpPr>
      <xdr:spPr>
        <a:xfrm>
          <a:off x="13001625" y="46546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151232</xdr:rowOff>
    </xdr:from>
    <xdr:ext cx="469744" cy="259045"/>
    <xdr:sp macro="" textlink="">
      <xdr:nvSpPr>
        <xdr:cNvPr id="150" name="債務償還比率該当値テキスト">
          <a:extLst>
            <a:ext uri="{FF2B5EF4-FFF2-40B4-BE49-F238E27FC236}">
              <a16:creationId xmlns:a16="http://schemas.microsoft.com/office/drawing/2014/main" id="{107A770B-F6A7-4862-BC74-9495EB865EC6}"/>
            </a:ext>
          </a:extLst>
        </xdr:cNvPr>
        <xdr:cNvSpPr txBox="1"/>
      </xdr:nvSpPr>
      <xdr:spPr>
        <a:xfrm>
          <a:off x="13080365" y="450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129554</xdr:rowOff>
    </xdr:from>
    <xdr:to>
      <xdr:col>72</xdr:col>
      <xdr:colOff>123825</xdr:colOff>
      <xdr:row>28</xdr:row>
      <xdr:rowOff>59704</xdr:rowOff>
    </xdr:to>
    <xdr:sp macro="" textlink="">
      <xdr:nvSpPr>
        <xdr:cNvPr id="151" name="楕円 150">
          <a:extLst>
            <a:ext uri="{FF2B5EF4-FFF2-40B4-BE49-F238E27FC236}">
              <a16:creationId xmlns:a16="http://schemas.microsoft.com/office/drawing/2014/main" id="{095C717C-90D2-4692-9AC8-930BB8E0B7E5}"/>
            </a:ext>
          </a:extLst>
        </xdr:cNvPr>
        <xdr:cNvSpPr/>
      </xdr:nvSpPr>
      <xdr:spPr>
        <a:xfrm>
          <a:off x="12359005" y="4655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7705</xdr:rowOff>
    </xdr:from>
    <xdr:to>
      <xdr:col>76</xdr:col>
      <xdr:colOff>22225</xdr:colOff>
      <xdr:row>28</xdr:row>
      <xdr:rowOff>8904</xdr:rowOff>
    </xdr:to>
    <xdr:cxnSp macro="">
      <xdr:nvCxnSpPr>
        <xdr:cNvPr id="152" name="直線コネクタ 151">
          <a:extLst>
            <a:ext uri="{FF2B5EF4-FFF2-40B4-BE49-F238E27FC236}">
              <a16:creationId xmlns:a16="http://schemas.microsoft.com/office/drawing/2014/main" id="{9FAE4E98-6B4B-4D14-A3E8-3933A300C771}"/>
            </a:ext>
          </a:extLst>
        </xdr:cNvPr>
        <xdr:cNvCxnSpPr/>
      </xdr:nvCxnSpPr>
      <xdr:spPr>
        <a:xfrm flipV="1">
          <a:off x="12409805" y="4701625"/>
          <a:ext cx="61976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113961</xdr:rowOff>
    </xdr:from>
    <xdr:to>
      <xdr:col>68</xdr:col>
      <xdr:colOff>123825</xdr:colOff>
      <xdr:row>28</xdr:row>
      <xdr:rowOff>44111</xdr:rowOff>
    </xdr:to>
    <xdr:sp macro="" textlink="">
      <xdr:nvSpPr>
        <xdr:cNvPr id="153" name="楕円 152">
          <a:extLst>
            <a:ext uri="{FF2B5EF4-FFF2-40B4-BE49-F238E27FC236}">
              <a16:creationId xmlns:a16="http://schemas.microsoft.com/office/drawing/2014/main" id="{8FFC7208-98CA-4B5E-B890-9B0A0E0880E2}"/>
            </a:ext>
          </a:extLst>
        </xdr:cNvPr>
        <xdr:cNvSpPr/>
      </xdr:nvSpPr>
      <xdr:spPr>
        <a:xfrm>
          <a:off x="11688445" y="4640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164761</xdr:rowOff>
    </xdr:from>
    <xdr:to>
      <xdr:col>72</xdr:col>
      <xdr:colOff>73025</xdr:colOff>
      <xdr:row>28</xdr:row>
      <xdr:rowOff>8904</xdr:rowOff>
    </xdr:to>
    <xdr:cxnSp macro="">
      <xdr:nvCxnSpPr>
        <xdr:cNvPr id="154" name="直線コネクタ 153">
          <a:extLst>
            <a:ext uri="{FF2B5EF4-FFF2-40B4-BE49-F238E27FC236}">
              <a16:creationId xmlns:a16="http://schemas.microsoft.com/office/drawing/2014/main" id="{49382232-A3F3-43A6-8215-4E78373A8CD0}"/>
            </a:ext>
          </a:extLst>
        </xdr:cNvPr>
        <xdr:cNvCxnSpPr/>
      </xdr:nvCxnSpPr>
      <xdr:spPr>
        <a:xfrm>
          <a:off x="11739245" y="4691041"/>
          <a:ext cx="670560" cy="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109044</xdr:rowOff>
    </xdr:from>
    <xdr:to>
      <xdr:col>64</xdr:col>
      <xdr:colOff>123825</xdr:colOff>
      <xdr:row>28</xdr:row>
      <xdr:rowOff>39194</xdr:rowOff>
    </xdr:to>
    <xdr:sp macro="" textlink="">
      <xdr:nvSpPr>
        <xdr:cNvPr id="155" name="楕円 154">
          <a:extLst>
            <a:ext uri="{FF2B5EF4-FFF2-40B4-BE49-F238E27FC236}">
              <a16:creationId xmlns:a16="http://schemas.microsoft.com/office/drawing/2014/main" id="{BF47904E-240E-454F-8B97-405F9AF6B5A2}"/>
            </a:ext>
          </a:extLst>
        </xdr:cNvPr>
        <xdr:cNvSpPr/>
      </xdr:nvSpPr>
      <xdr:spPr>
        <a:xfrm>
          <a:off x="11017885" y="4635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159844</xdr:rowOff>
    </xdr:from>
    <xdr:to>
      <xdr:col>68</xdr:col>
      <xdr:colOff>73025</xdr:colOff>
      <xdr:row>27</xdr:row>
      <xdr:rowOff>164761</xdr:rowOff>
    </xdr:to>
    <xdr:cxnSp macro="">
      <xdr:nvCxnSpPr>
        <xdr:cNvPr id="156" name="直線コネクタ 155">
          <a:extLst>
            <a:ext uri="{FF2B5EF4-FFF2-40B4-BE49-F238E27FC236}">
              <a16:creationId xmlns:a16="http://schemas.microsoft.com/office/drawing/2014/main" id="{0C4E2175-4BDB-4A7B-8415-7C4634C6ED18}"/>
            </a:ext>
          </a:extLst>
        </xdr:cNvPr>
        <xdr:cNvCxnSpPr/>
      </xdr:nvCxnSpPr>
      <xdr:spPr>
        <a:xfrm>
          <a:off x="11068685" y="4686124"/>
          <a:ext cx="67056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87094</xdr:rowOff>
    </xdr:from>
    <xdr:to>
      <xdr:col>60</xdr:col>
      <xdr:colOff>123825</xdr:colOff>
      <xdr:row>28</xdr:row>
      <xdr:rowOff>17244</xdr:rowOff>
    </xdr:to>
    <xdr:sp macro="" textlink="">
      <xdr:nvSpPr>
        <xdr:cNvPr id="157" name="楕円 156">
          <a:extLst>
            <a:ext uri="{FF2B5EF4-FFF2-40B4-BE49-F238E27FC236}">
              <a16:creationId xmlns:a16="http://schemas.microsoft.com/office/drawing/2014/main" id="{97286A65-D34D-49B6-8688-AE87EA6B8F7D}"/>
            </a:ext>
          </a:extLst>
        </xdr:cNvPr>
        <xdr:cNvSpPr/>
      </xdr:nvSpPr>
      <xdr:spPr>
        <a:xfrm>
          <a:off x="10347325" y="4613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137894</xdr:rowOff>
    </xdr:from>
    <xdr:to>
      <xdr:col>64</xdr:col>
      <xdr:colOff>73025</xdr:colOff>
      <xdr:row>27</xdr:row>
      <xdr:rowOff>159844</xdr:rowOff>
    </xdr:to>
    <xdr:cxnSp macro="">
      <xdr:nvCxnSpPr>
        <xdr:cNvPr id="158" name="直線コネクタ 157">
          <a:extLst>
            <a:ext uri="{FF2B5EF4-FFF2-40B4-BE49-F238E27FC236}">
              <a16:creationId xmlns:a16="http://schemas.microsoft.com/office/drawing/2014/main" id="{B015E271-28F6-4D9B-AE40-BE88158BF426}"/>
            </a:ext>
          </a:extLst>
        </xdr:cNvPr>
        <xdr:cNvCxnSpPr/>
      </xdr:nvCxnSpPr>
      <xdr:spPr>
        <a:xfrm>
          <a:off x="10398125" y="4664174"/>
          <a:ext cx="670560"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9" name="n_1aveValue債務償還比率">
          <a:extLst>
            <a:ext uri="{FF2B5EF4-FFF2-40B4-BE49-F238E27FC236}">
              <a16:creationId xmlns:a16="http://schemas.microsoft.com/office/drawing/2014/main" id="{589344D9-DBDC-46DC-B122-9163D2711DE9}"/>
            </a:ext>
          </a:extLst>
        </xdr:cNvPr>
        <xdr:cNvSpPr txBox="1"/>
      </xdr:nvSpPr>
      <xdr:spPr>
        <a:xfrm>
          <a:off x="12185092" y="513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0" name="n_2aveValue債務償還比率">
          <a:extLst>
            <a:ext uri="{FF2B5EF4-FFF2-40B4-BE49-F238E27FC236}">
              <a16:creationId xmlns:a16="http://schemas.microsoft.com/office/drawing/2014/main" id="{724FA7EA-E357-4830-A102-A76B5D369CB2}"/>
            </a:ext>
          </a:extLst>
        </xdr:cNvPr>
        <xdr:cNvSpPr txBox="1"/>
      </xdr:nvSpPr>
      <xdr:spPr>
        <a:xfrm>
          <a:off x="11527232" y="509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135533</xdr:rowOff>
    </xdr:from>
    <xdr:ext cx="469744" cy="259045"/>
    <xdr:sp macro="" textlink="">
      <xdr:nvSpPr>
        <xdr:cNvPr id="161" name="n_3aveValue債務償還比率">
          <a:extLst>
            <a:ext uri="{FF2B5EF4-FFF2-40B4-BE49-F238E27FC236}">
              <a16:creationId xmlns:a16="http://schemas.microsoft.com/office/drawing/2014/main" id="{CA454170-E826-433F-8CFB-C13E3D6632B5}"/>
            </a:ext>
          </a:extLst>
        </xdr:cNvPr>
        <xdr:cNvSpPr txBox="1"/>
      </xdr:nvSpPr>
      <xdr:spPr>
        <a:xfrm>
          <a:off x="10856672" y="516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168158</xdr:rowOff>
    </xdr:from>
    <xdr:ext cx="469744" cy="259045"/>
    <xdr:sp macro="" textlink="">
      <xdr:nvSpPr>
        <xdr:cNvPr id="162" name="n_4aveValue債務償還比率">
          <a:extLst>
            <a:ext uri="{FF2B5EF4-FFF2-40B4-BE49-F238E27FC236}">
              <a16:creationId xmlns:a16="http://schemas.microsoft.com/office/drawing/2014/main" id="{EF6DA1BE-4510-4579-BDD8-87F100B00B6F}"/>
            </a:ext>
          </a:extLst>
        </xdr:cNvPr>
        <xdr:cNvSpPr txBox="1"/>
      </xdr:nvSpPr>
      <xdr:spPr>
        <a:xfrm>
          <a:off x="10186112" y="519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76231</xdr:rowOff>
    </xdr:from>
    <xdr:ext cx="469744" cy="259045"/>
    <xdr:sp macro="" textlink="">
      <xdr:nvSpPr>
        <xdr:cNvPr id="163" name="n_1mainValue債務償還比率">
          <a:extLst>
            <a:ext uri="{FF2B5EF4-FFF2-40B4-BE49-F238E27FC236}">
              <a16:creationId xmlns:a16="http://schemas.microsoft.com/office/drawing/2014/main" id="{1633B0C7-C43C-48A3-89A1-CE50178C1E65}"/>
            </a:ext>
          </a:extLst>
        </xdr:cNvPr>
        <xdr:cNvSpPr txBox="1"/>
      </xdr:nvSpPr>
      <xdr:spPr>
        <a:xfrm>
          <a:off x="12185092" y="44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60638</xdr:rowOff>
    </xdr:from>
    <xdr:ext cx="469744" cy="259045"/>
    <xdr:sp macro="" textlink="">
      <xdr:nvSpPr>
        <xdr:cNvPr id="164" name="n_2mainValue債務償還比率">
          <a:extLst>
            <a:ext uri="{FF2B5EF4-FFF2-40B4-BE49-F238E27FC236}">
              <a16:creationId xmlns:a16="http://schemas.microsoft.com/office/drawing/2014/main" id="{AA5D7418-D55B-4FC1-A5E8-5AC75DBD4C12}"/>
            </a:ext>
          </a:extLst>
        </xdr:cNvPr>
        <xdr:cNvSpPr txBox="1"/>
      </xdr:nvSpPr>
      <xdr:spPr>
        <a:xfrm>
          <a:off x="11527232" y="441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55721</xdr:rowOff>
    </xdr:from>
    <xdr:ext cx="469744" cy="259045"/>
    <xdr:sp macro="" textlink="">
      <xdr:nvSpPr>
        <xdr:cNvPr id="165" name="n_3mainValue債務償還比率">
          <a:extLst>
            <a:ext uri="{FF2B5EF4-FFF2-40B4-BE49-F238E27FC236}">
              <a16:creationId xmlns:a16="http://schemas.microsoft.com/office/drawing/2014/main" id="{3562F01D-3057-43BE-B7B4-473567951412}"/>
            </a:ext>
          </a:extLst>
        </xdr:cNvPr>
        <xdr:cNvSpPr txBox="1"/>
      </xdr:nvSpPr>
      <xdr:spPr>
        <a:xfrm>
          <a:off x="10856672" y="441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33771</xdr:rowOff>
    </xdr:from>
    <xdr:ext cx="469744" cy="259045"/>
    <xdr:sp macro="" textlink="">
      <xdr:nvSpPr>
        <xdr:cNvPr id="166" name="n_4mainValue債務償還比率">
          <a:extLst>
            <a:ext uri="{FF2B5EF4-FFF2-40B4-BE49-F238E27FC236}">
              <a16:creationId xmlns:a16="http://schemas.microsoft.com/office/drawing/2014/main" id="{C56AC124-3791-48CE-9145-FCF7B4974A86}"/>
            </a:ext>
          </a:extLst>
        </xdr:cNvPr>
        <xdr:cNvSpPr txBox="1"/>
      </xdr:nvSpPr>
      <xdr:spPr>
        <a:xfrm>
          <a:off x="10186112" y="439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2E167EB-C9EF-4224-A091-A1C96E5BB5BA}"/>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F1C4146C-074E-443F-947C-26B11E79F018}"/>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13C7699-1196-4211-AE7C-4B364A938DBF}"/>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7C6E402-8637-4600-88BC-A15D6A98C194}"/>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398C9B71-BFAE-4FDA-A280-1D0D3DC775C3}"/>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D8A3E749-E3CD-45E2-AB6C-B4F84C146A8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8C4182-EF37-4B1B-A0A2-4625319788C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721F52-8088-4398-965E-AB542E25988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6C480F-6F6A-45CC-9453-65F867142FD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B5BBD4-8448-4F53-858A-397EBB0B39F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5ECAAC-96A5-4170-AFF4-FD47BCAE54B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8DDF8A-FCFE-4E9E-AEEF-D167C82D8F7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DBE87C-8505-469C-AC57-EC2545FA242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4CE2FFA-C0B4-4DC2-B308-3B3B06FDB04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963B1E-5E06-40B0-954B-F85F8EC8885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654DBA-0C1C-4061-9DB4-938C53613B8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1FAA47-A274-4060-9801-CCB7FC8C23C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CFC51B-A2EF-47C5-B383-DF267EAE3FE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5F8BD6-4F09-47D6-ACE5-095304B170E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42882F-D779-414C-BB35-5A082D40A94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FDD627-295A-4A8D-BA5D-E55806D66D3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650FA4-C60A-4E98-B947-0139EB029C0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5A3B98-CE21-45F1-BD12-155557A360E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57FAC9-1D38-4225-B0D3-7CABBFC7578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1BCA03-F524-48AE-9842-97D4C7B7EBF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E0BA2F-EDCF-4148-A8B5-3A1992EAE21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F087E1-3747-4F62-BEA6-227680B48C3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9B1C50-4BAB-4015-A4CE-CFF7544E016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BDB5C1-032E-4266-8D49-B370B5C5085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6D8EEC-1C7F-4165-94D8-4F3B62AF86D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AC5D91-1634-4080-AE78-0542D5681E2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E567E0-F0C2-438C-AF4F-5048668653B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DB68E3-6F25-49DD-9C58-B2C93B8C899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671A9E-5580-4DAE-BE00-D167646CCE0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0577D5-DB3A-462A-98A1-4611E89D335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250391-100A-476B-AEE8-86333CBC53E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1D08E5-B7CA-4F8B-93DA-5DAE9B6C0DE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65905B-9B3C-4926-AE66-6AAE3744460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C42592-F1D5-4E2B-A64F-E3EE29DAFF8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EBB6D3-EC09-49E2-B9C1-2CC0DDD6EA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5E4991-A910-4D92-8E82-191A36E558A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C0E3AD-78C3-43D6-A75E-AC6DF327C32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53D41A-6E5B-4300-970F-B9F747DE001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9E521D-DD43-4A0A-8C46-C053F9BBA1A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310796-3AB9-4047-8AEF-063A1B19BD1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DA218C-6DA4-43DA-A2C4-26492B6DD76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C0D144D-FF85-42F6-AD97-BBDD68DEEBB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F8D854-F77F-4CAF-96D9-0D1B96B2C8A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C7D7EF4-B1B9-4406-9BB7-65A4D4A07A9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843C00D-7A9D-44FD-9D44-C79E6A49267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A222A5F-9DFC-45C5-9CD7-152B4C4BCE1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236CFA8-8C2A-4F24-9CF8-84F85EE7A57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1ADDCB-C28E-4AED-93F3-DBB66A2332E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2ABB99C-E3E0-409D-AB3B-CE36C3C6998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9B55721-5440-4AAA-9CE1-EDC677328E6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FF665B-15A4-4C04-AA3C-B2B9C37358D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CA33229-328C-4DE0-AD9E-8FA4E9F6C52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12057D4-3334-479F-B345-758C6C4E5BE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BEB7928-81DC-432B-8156-B3DE01725BA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A202879-09D9-4111-B6E2-D8139B159D0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4ABFD86-C5B1-4B68-8823-F5ABD606459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1D7BDF31-CA9D-4B57-98B7-EF7C9A9CF6DA}"/>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57636EFA-925B-4B02-AD1E-6D30F0A67A81}"/>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6C3B377E-B484-4945-B4BF-3AE6A630E232}"/>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A2B1A2C7-A085-4871-BB1E-676C0EE44E28}"/>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24163B63-0E9B-434C-80AD-540C06917C0F}"/>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42754100-AE15-423D-B1D0-BDD94A30F217}"/>
            </a:ext>
          </a:extLst>
        </xdr:cNvPr>
        <xdr:cNvSpPr txBox="1"/>
      </xdr:nvSpPr>
      <xdr:spPr>
        <a:xfrm>
          <a:off x="412496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3A2FD8FD-A295-474C-9686-CEAAABF705F8}"/>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A0CF87B6-77D9-4EB4-8DCB-B14836C9D932}"/>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35BF7725-423A-46D2-ABDF-1DDD533B3E25}"/>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A0E8C337-4875-4966-9C00-A9319836C70C}"/>
            </a:ext>
          </a:extLst>
        </xdr:cNvPr>
        <xdr:cNvSpPr/>
      </xdr:nvSpPr>
      <xdr:spPr>
        <a:xfrm>
          <a:off x="17399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A0DE2C71-4C76-42E5-BE3F-82E0B361B0E8}"/>
            </a:ext>
          </a:extLst>
        </xdr:cNvPr>
        <xdr:cNvSpPr/>
      </xdr:nvSpPr>
      <xdr:spPr>
        <a:xfrm>
          <a:off x="96520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E1D78A-3DCD-47D9-A34C-5EDE82ED3A3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8A39F7-BF8D-4BB6-9889-3F4DE9130A3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964C295-80C3-4983-87BF-A4318108684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C2503E-0428-40B3-B3D5-2A1DCF4419B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3121936-1A9D-4078-9BD2-BAA665FF254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3" name="楕円 72">
          <a:extLst>
            <a:ext uri="{FF2B5EF4-FFF2-40B4-BE49-F238E27FC236}">
              <a16:creationId xmlns:a16="http://schemas.microsoft.com/office/drawing/2014/main" id="{5D01F32D-4D5C-4DFA-B8FA-A10C55050160}"/>
            </a:ext>
          </a:extLst>
        </xdr:cNvPr>
        <xdr:cNvSpPr/>
      </xdr:nvSpPr>
      <xdr:spPr>
        <a:xfrm>
          <a:off x="403606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A7F6B2AA-CE95-43EE-BCB0-2C912D335AFE}"/>
            </a:ext>
          </a:extLst>
        </xdr:cNvPr>
        <xdr:cNvSpPr txBox="1"/>
      </xdr:nvSpPr>
      <xdr:spPr>
        <a:xfrm>
          <a:off x="4124960"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a:extLst>
            <a:ext uri="{FF2B5EF4-FFF2-40B4-BE49-F238E27FC236}">
              <a16:creationId xmlns:a16="http://schemas.microsoft.com/office/drawing/2014/main" id="{986FB159-0A30-4BDC-88DA-16B5207AF416}"/>
            </a:ext>
          </a:extLst>
        </xdr:cNvPr>
        <xdr:cNvSpPr/>
      </xdr:nvSpPr>
      <xdr:spPr>
        <a:xfrm>
          <a:off x="331216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30480</xdr:rowOff>
    </xdr:to>
    <xdr:cxnSp macro="">
      <xdr:nvCxnSpPr>
        <xdr:cNvPr id="76" name="直線コネクタ 75">
          <a:extLst>
            <a:ext uri="{FF2B5EF4-FFF2-40B4-BE49-F238E27FC236}">
              <a16:creationId xmlns:a16="http://schemas.microsoft.com/office/drawing/2014/main" id="{CA1E7EF7-BF50-4291-BD0A-E2FAB6B03AC2}"/>
            </a:ext>
          </a:extLst>
        </xdr:cNvPr>
        <xdr:cNvCxnSpPr/>
      </xdr:nvCxnSpPr>
      <xdr:spPr>
        <a:xfrm>
          <a:off x="3355340" y="637794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99695</xdr:rowOff>
    </xdr:from>
    <xdr:to>
      <xdr:col>15</xdr:col>
      <xdr:colOff>101600</xdr:colOff>
      <xdr:row>38</xdr:row>
      <xdr:rowOff>29845</xdr:rowOff>
    </xdr:to>
    <xdr:sp macro="" textlink="">
      <xdr:nvSpPr>
        <xdr:cNvPr id="77" name="楕円 76">
          <a:extLst>
            <a:ext uri="{FF2B5EF4-FFF2-40B4-BE49-F238E27FC236}">
              <a16:creationId xmlns:a16="http://schemas.microsoft.com/office/drawing/2014/main" id="{BDD0FAD4-5E6E-46BF-927A-F335B3794AC4}"/>
            </a:ext>
          </a:extLst>
        </xdr:cNvPr>
        <xdr:cNvSpPr/>
      </xdr:nvSpPr>
      <xdr:spPr>
        <a:xfrm>
          <a:off x="251460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7620</xdr:rowOff>
    </xdr:to>
    <xdr:cxnSp macro="">
      <xdr:nvCxnSpPr>
        <xdr:cNvPr id="78" name="直線コネクタ 77">
          <a:extLst>
            <a:ext uri="{FF2B5EF4-FFF2-40B4-BE49-F238E27FC236}">
              <a16:creationId xmlns:a16="http://schemas.microsoft.com/office/drawing/2014/main" id="{A0F26073-6AFF-4D08-BAE6-E2831BBE86C4}"/>
            </a:ext>
          </a:extLst>
        </xdr:cNvPr>
        <xdr:cNvCxnSpPr/>
      </xdr:nvCxnSpPr>
      <xdr:spPr>
        <a:xfrm>
          <a:off x="2565400" y="635317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DE1C4EC0-B5DC-4510-961A-9A304D51B370}"/>
            </a:ext>
          </a:extLst>
        </xdr:cNvPr>
        <xdr:cNvSpPr/>
      </xdr:nvSpPr>
      <xdr:spPr>
        <a:xfrm>
          <a:off x="1739900" y="627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150495</xdr:rowOff>
    </xdr:to>
    <xdr:cxnSp macro="">
      <xdr:nvCxnSpPr>
        <xdr:cNvPr id="80" name="直線コネクタ 79">
          <a:extLst>
            <a:ext uri="{FF2B5EF4-FFF2-40B4-BE49-F238E27FC236}">
              <a16:creationId xmlns:a16="http://schemas.microsoft.com/office/drawing/2014/main" id="{21FB6635-5802-4EEA-B1F9-3917AA7FE1B1}"/>
            </a:ext>
          </a:extLst>
        </xdr:cNvPr>
        <xdr:cNvCxnSpPr/>
      </xdr:nvCxnSpPr>
      <xdr:spPr>
        <a:xfrm>
          <a:off x="1790700" y="632460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1" name="n_1aveValue【道路】&#10;有形固定資産減価償却率">
          <a:extLst>
            <a:ext uri="{FF2B5EF4-FFF2-40B4-BE49-F238E27FC236}">
              <a16:creationId xmlns:a16="http://schemas.microsoft.com/office/drawing/2014/main" id="{3B0B4315-DA2F-4F2D-AC41-88155A7F0C23}"/>
            </a:ext>
          </a:extLst>
        </xdr:cNvPr>
        <xdr:cNvSpPr txBox="1"/>
      </xdr:nvSpPr>
      <xdr:spPr>
        <a:xfrm>
          <a:off x="317056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2" name="n_2aveValue【道路】&#10;有形固定資産減価償却率">
          <a:extLst>
            <a:ext uri="{FF2B5EF4-FFF2-40B4-BE49-F238E27FC236}">
              <a16:creationId xmlns:a16="http://schemas.microsoft.com/office/drawing/2014/main" id="{B13B7091-E588-4F8F-9CEC-D06205C3A5DF}"/>
            </a:ext>
          </a:extLst>
        </xdr:cNvPr>
        <xdr:cNvSpPr txBox="1"/>
      </xdr:nvSpPr>
      <xdr:spPr>
        <a:xfrm>
          <a:off x="238570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3" name="n_3aveValue【道路】&#10;有形固定資産減価償却率">
          <a:extLst>
            <a:ext uri="{FF2B5EF4-FFF2-40B4-BE49-F238E27FC236}">
              <a16:creationId xmlns:a16="http://schemas.microsoft.com/office/drawing/2014/main" id="{F3440F5F-ED92-4DC6-9549-2BED30B1AC69}"/>
            </a:ext>
          </a:extLst>
        </xdr:cNvPr>
        <xdr:cNvSpPr txBox="1"/>
      </xdr:nvSpPr>
      <xdr:spPr>
        <a:xfrm>
          <a:off x="16110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4" name="n_4aveValue【道路】&#10;有形固定資産減価償却率">
          <a:extLst>
            <a:ext uri="{FF2B5EF4-FFF2-40B4-BE49-F238E27FC236}">
              <a16:creationId xmlns:a16="http://schemas.microsoft.com/office/drawing/2014/main" id="{2BD1DDE2-4333-4E0D-B673-F14D8B5AC8D3}"/>
            </a:ext>
          </a:extLst>
        </xdr:cNvPr>
        <xdr:cNvSpPr txBox="1"/>
      </xdr:nvSpPr>
      <xdr:spPr>
        <a:xfrm>
          <a:off x="83630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5" name="n_1mainValue【道路】&#10;有形固定資産減価償却率">
          <a:extLst>
            <a:ext uri="{FF2B5EF4-FFF2-40B4-BE49-F238E27FC236}">
              <a16:creationId xmlns:a16="http://schemas.microsoft.com/office/drawing/2014/main" id="{0C5FE722-CD52-4A4B-BB55-6C7B9150B8E2}"/>
            </a:ext>
          </a:extLst>
        </xdr:cNvPr>
        <xdr:cNvSpPr txBox="1"/>
      </xdr:nvSpPr>
      <xdr:spPr>
        <a:xfrm>
          <a:off x="317056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46372</xdr:rowOff>
    </xdr:from>
    <xdr:ext cx="405111" cy="259045"/>
    <xdr:sp macro="" textlink="">
      <xdr:nvSpPr>
        <xdr:cNvPr id="86" name="n_2mainValue【道路】&#10;有形固定資産減価償却率">
          <a:extLst>
            <a:ext uri="{FF2B5EF4-FFF2-40B4-BE49-F238E27FC236}">
              <a16:creationId xmlns:a16="http://schemas.microsoft.com/office/drawing/2014/main" id="{77C04BBE-FC7B-4632-A9FE-796FB7BB909E}"/>
            </a:ext>
          </a:extLst>
        </xdr:cNvPr>
        <xdr:cNvSpPr txBox="1"/>
      </xdr:nvSpPr>
      <xdr:spPr>
        <a:xfrm>
          <a:off x="238570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87" name="n_3mainValue【道路】&#10;有形固定資産減価償却率">
          <a:extLst>
            <a:ext uri="{FF2B5EF4-FFF2-40B4-BE49-F238E27FC236}">
              <a16:creationId xmlns:a16="http://schemas.microsoft.com/office/drawing/2014/main" id="{28B64D15-8DED-40CF-B5EA-DE5C57FAD6CC}"/>
            </a:ext>
          </a:extLst>
        </xdr:cNvPr>
        <xdr:cNvSpPr txBox="1"/>
      </xdr:nvSpPr>
      <xdr:spPr>
        <a:xfrm>
          <a:off x="161100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CD62C138-E70E-4D6F-B533-EA823E5D331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AFC3D85-DE1A-4EBB-A79B-C800C0C2452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B5EC1805-7DA7-48E9-8D30-48585B6891D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CF364FCC-A1B3-44B4-A8C3-B2F7045E3E2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463F2111-D350-424B-A8ED-E81DE4E7EA6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BF4A5140-F3B2-42F4-B5C3-E74622241E5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B9D13E26-6E29-4421-A2AD-39CC9239E88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F6AC8BB-C929-4FD5-91AD-192435C8C7C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FDA13D95-CF44-4410-B3FF-1992DD41B5E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EF84F822-3414-4288-8DBB-3E978E48301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E8D9CD8D-C45A-488F-9718-40D168E7792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5495DFDF-518D-4FAB-968B-B04F061AFCE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918BEAC5-431F-4116-8378-E35BEA24EDE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C302AAEB-7C9C-4F04-90D3-164EE3E265B9}"/>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816E79C0-64F5-4673-917E-C3EC9EEF836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C2BD67B8-E8B9-4F73-9CE2-CDF42B5F0AE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53264EAE-7D89-4F9F-A771-7EE5FD3A3DC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5E64D5C4-072C-44ED-B001-53705326E9F4}"/>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B74A861E-4D11-45AC-B1D4-C47D2D881871}"/>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E58255BE-BAE7-4F52-9F78-04070AED7E05}"/>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307DB702-7DA1-40FD-BBC2-2FDA69BC237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7BF784C5-B895-489C-ABED-A8673F70FCAB}"/>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63D1404A-769F-453E-8063-6DA95279B2D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1" name="直線コネクタ 110">
          <a:extLst>
            <a:ext uri="{FF2B5EF4-FFF2-40B4-BE49-F238E27FC236}">
              <a16:creationId xmlns:a16="http://schemas.microsoft.com/office/drawing/2014/main" id="{AB236A07-0076-4DB7-852D-C1AD128F9E5C}"/>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2" name="【道路】&#10;一人当たり延長最小値テキスト">
          <a:extLst>
            <a:ext uri="{FF2B5EF4-FFF2-40B4-BE49-F238E27FC236}">
              <a16:creationId xmlns:a16="http://schemas.microsoft.com/office/drawing/2014/main" id="{BA710789-A8F7-4019-82C3-87B8ED9DCB50}"/>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3" name="直線コネクタ 112">
          <a:extLst>
            <a:ext uri="{FF2B5EF4-FFF2-40B4-BE49-F238E27FC236}">
              <a16:creationId xmlns:a16="http://schemas.microsoft.com/office/drawing/2014/main" id="{FF90531D-A6B9-48FB-947E-A992B5A4C0A7}"/>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4" name="【道路】&#10;一人当たり延長最大値テキスト">
          <a:extLst>
            <a:ext uri="{FF2B5EF4-FFF2-40B4-BE49-F238E27FC236}">
              <a16:creationId xmlns:a16="http://schemas.microsoft.com/office/drawing/2014/main" id="{DD8302A3-71A5-4B39-B952-2B724F149891}"/>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5" name="直線コネクタ 114">
          <a:extLst>
            <a:ext uri="{FF2B5EF4-FFF2-40B4-BE49-F238E27FC236}">
              <a16:creationId xmlns:a16="http://schemas.microsoft.com/office/drawing/2014/main" id="{566645C1-048D-4C5D-A2B7-1C19DADB513F}"/>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6" name="【道路】&#10;一人当たり延長平均値テキスト">
          <a:extLst>
            <a:ext uri="{FF2B5EF4-FFF2-40B4-BE49-F238E27FC236}">
              <a16:creationId xmlns:a16="http://schemas.microsoft.com/office/drawing/2014/main" id="{2298A10A-8FF2-4325-BE97-B1FFC496EC33}"/>
            </a:ext>
          </a:extLst>
        </xdr:cNvPr>
        <xdr:cNvSpPr txBox="1"/>
      </xdr:nvSpPr>
      <xdr:spPr>
        <a:xfrm>
          <a:off x="9258300" y="6365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17" name="フローチャート: 判断 116">
          <a:extLst>
            <a:ext uri="{FF2B5EF4-FFF2-40B4-BE49-F238E27FC236}">
              <a16:creationId xmlns:a16="http://schemas.microsoft.com/office/drawing/2014/main" id="{FA9F74FE-915D-4B5B-8F21-36A7E97BBBE4}"/>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18" name="フローチャート: 判断 117">
          <a:extLst>
            <a:ext uri="{FF2B5EF4-FFF2-40B4-BE49-F238E27FC236}">
              <a16:creationId xmlns:a16="http://schemas.microsoft.com/office/drawing/2014/main" id="{C07CAFCA-1933-4930-BCA2-CFD7A6702141}"/>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19" name="フローチャート: 判断 118">
          <a:extLst>
            <a:ext uri="{FF2B5EF4-FFF2-40B4-BE49-F238E27FC236}">
              <a16:creationId xmlns:a16="http://schemas.microsoft.com/office/drawing/2014/main" id="{27258B63-9F66-44A6-B71A-03BBBB622EEC}"/>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0" name="フローチャート: 判断 119">
          <a:extLst>
            <a:ext uri="{FF2B5EF4-FFF2-40B4-BE49-F238E27FC236}">
              <a16:creationId xmlns:a16="http://schemas.microsoft.com/office/drawing/2014/main" id="{A5A448B2-2BE7-450A-8EC8-478D4614AB7D}"/>
            </a:ext>
          </a:extLst>
        </xdr:cNvPr>
        <xdr:cNvSpPr/>
      </xdr:nvSpPr>
      <xdr:spPr>
        <a:xfrm>
          <a:off x="6873240" y="642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1" name="フローチャート: 判断 120">
          <a:extLst>
            <a:ext uri="{FF2B5EF4-FFF2-40B4-BE49-F238E27FC236}">
              <a16:creationId xmlns:a16="http://schemas.microsoft.com/office/drawing/2014/main" id="{2A25FE42-03C2-4821-A193-A664813A45FC}"/>
            </a:ext>
          </a:extLst>
        </xdr:cNvPr>
        <xdr:cNvSpPr/>
      </xdr:nvSpPr>
      <xdr:spPr>
        <a:xfrm>
          <a:off x="6098540" y="6457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8F56DCD-0DB5-4476-B225-A87641ECA0C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F1EEC06-4235-4189-90D6-D580F4FFE88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4B85D8C-B8B4-4444-97BA-6B9D9C0A0DF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CB30E00-24D4-4F12-918F-813A76E9C2B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A2064B1-CAF8-42D5-88C0-1D789C843E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3226</xdr:rowOff>
    </xdr:from>
    <xdr:to>
      <xdr:col>55</xdr:col>
      <xdr:colOff>50800</xdr:colOff>
      <xdr:row>39</xdr:row>
      <xdr:rowOff>104826</xdr:rowOff>
    </xdr:to>
    <xdr:sp macro="" textlink="">
      <xdr:nvSpPr>
        <xdr:cNvPr id="127" name="楕円 126">
          <a:extLst>
            <a:ext uri="{FF2B5EF4-FFF2-40B4-BE49-F238E27FC236}">
              <a16:creationId xmlns:a16="http://schemas.microsoft.com/office/drawing/2014/main" id="{E703F794-D063-436F-B19A-FB6CBBF03CFE}"/>
            </a:ext>
          </a:extLst>
        </xdr:cNvPr>
        <xdr:cNvSpPr/>
      </xdr:nvSpPr>
      <xdr:spPr>
        <a:xfrm>
          <a:off x="9192260" y="65411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153103</xdr:rowOff>
    </xdr:from>
    <xdr:ext cx="534377" cy="259045"/>
    <xdr:sp macro="" textlink="">
      <xdr:nvSpPr>
        <xdr:cNvPr id="128" name="【道路】&#10;一人当たり延長該当値テキスト">
          <a:extLst>
            <a:ext uri="{FF2B5EF4-FFF2-40B4-BE49-F238E27FC236}">
              <a16:creationId xmlns:a16="http://schemas.microsoft.com/office/drawing/2014/main" id="{037F9B9B-55C5-46DE-90EF-29EADC5F5060}"/>
            </a:ext>
          </a:extLst>
        </xdr:cNvPr>
        <xdr:cNvSpPr txBox="1"/>
      </xdr:nvSpPr>
      <xdr:spPr>
        <a:xfrm>
          <a:off x="9258300" y="65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9893</xdr:rowOff>
    </xdr:from>
    <xdr:to>
      <xdr:col>50</xdr:col>
      <xdr:colOff>165100</xdr:colOff>
      <xdr:row>39</xdr:row>
      <xdr:rowOff>111493</xdr:rowOff>
    </xdr:to>
    <xdr:sp macro="" textlink="">
      <xdr:nvSpPr>
        <xdr:cNvPr id="129" name="楕円 128">
          <a:extLst>
            <a:ext uri="{FF2B5EF4-FFF2-40B4-BE49-F238E27FC236}">
              <a16:creationId xmlns:a16="http://schemas.microsoft.com/office/drawing/2014/main" id="{BE095AF2-6279-49B1-AFCF-C620DE83BB09}"/>
            </a:ext>
          </a:extLst>
        </xdr:cNvPr>
        <xdr:cNvSpPr/>
      </xdr:nvSpPr>
      <xdr:spPr>
        <a:xfrm>
          <a:off x="8445500" y="65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54026</xdr:rowOff>
    </xdr:from>
    <xdr:to>
      <xdr:col>55</xdr:col>
      <xdr:colOff>0</xdr:colOff>
      <xdr:row>39</xdr:row>
      <xdr:rowOff>60693</xdr:rowOff>
    </xdr:to>
    <xdr:cxnSp macro="">
      <xdr:nvCxnSpPr>
        <xdr:cNvPr id="130" name="直線コネクタ 129">
          <a:extLst>
            <a:ext uri="{FF2B5EF4-FFF2-40B4-BE49-F238E27FC236}">
              <a16:creationId xmlns:a16="http://schemas.microsoft.com/office/drawing/2014/main" id="{2B10493D-4859-4595-A2F3-9A6A5ED5479E}"/>
            </a:ext>
          </a:extLst>
        </xdr:cNvPr>
        <xdr:cNvCxnSpPr/>
      </xdr:nvCxnSpPr>
      <xdr:spPr>
        <a:xfrm flipV="1">
          <a:off x="8496300" y="6591986"/>
          <a:ext cx="7239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14542</xdr:rowOff>
    </xdr:from>
    <xdr:to>
      <xdr:col>46</xdr:col>
      <xdr:colOff>38100</xdr:colOff>
      <xdr:row>39</xdr:row>
      <xdr:rowOff>116142</xdr:rowOff>
    </xdr:to>
    <xdr:sp macro="" textlink="">
      <xdr:nvSpPr>
        <xdr:cNvPr id="131" name="楕円 130">
          <a:extLst>
            <a:ext uri="{FF2B5EF4-FFF2-40B4-BE49-F238E27FC236}">
              <a16:creationId xmlns:a16="http://schemas.microsoft.com/office/drawing/2014/main" id="{5FFBD923-DA8F-43E4-9F4D-10BEC135CAA0}"/>
            </a:ext>
          </a:extLst>
        </xdr:cNvPr>
        <xdr:cNvSpPr/>
      </xdr:nvSpPr>
      <xdr:spPr>
        <a:xfrm>
          <a:off x="7670800" y="6552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60693</xdr:rowOff>
    </xdr:from>
    <xdr:to>
      <xdr:col>50</xdr:col>
      <xdr:colOff>114300</xdr:colOff>
      <xdr:row>39</xdr:row>
      <xdr:rowOff>65342</xdr:rowOff>
    </xdr:to>
    <xdr:cxnSp macro="">
      <xdr:nvCxnSpPr>
        <xdr:cNvPr id="132" name="直線コネクタ 131">
          <a:extLst>
            <a:ext uri="{FF2B5EF4-FFF2-40B4-BE49-F238E27FC236}">
              <a16:creationId xmlns:a16="http://schemas.microsoft.com/office/drawing/2014/main" id="{F7876BF3-E5CB-4437-88A5-CD78F255E438}"/>
            </a:ext>
          </a:extLst>
        </xdr:cNvPr>
        <xdr:cNvCxnSpPr/>
      </xdr:nvCxnSpPr>
      <xdr:spPr>
        <a:xfrm flipV="1">
          <a:off x="7713980" y="6598653"/>
          <a:ext cx="78232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20942</xdr:rowOff>
    </xdr:from>
    <xdr:to>
      <xdr:col>41</xdr:col>
      <xdr:colOff>101600</xdr:colOff>
      <xdr:row>39</xdr:row>
      <xdr:rowOff>122542</xdr:rowOff>
    </xdr:to>
    <xdr:sp macro="" textlink="">
      <xdr:nvSpPr>
        <xdr:cNvPr id="133" name="楕円 132">
          <a:extLst>
            <a:ext uri="{FF2B5EF4-FFF2-40B4-BE49-F238E27FC236}">
              <a16:creationId xmlns:a16="http://schemas.microsoft.com/office/drawing/2014/main" id="{A75B3BC4-1A1D-4F56-BBAC-5057A094B8EF}"/>
            </a:ext>
          </a:extLst>
        </xdr:cNvPr>
        <xdr:cNvSpPr/>
      </xdr:nvSpPr>
      <xdr:spPr>
        <a:xfrm>
          <a:off x="6873240" y="65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65342</xdr:rowOff>
    </xdr:from>
    <xdr:to>
      <xdr:col>45</xdr:col>
      <xdr:colOff>177800</xdr:colOff>
      <xdr:row>39</xdr:row>
      <xdr:rowOff>71742</xdr:rowOff>
    </xdr:to>
    <xdr:cxnSp macro="">
      <xdr:nvCxnSpPr>
        <xdr:cNvPr id="134" name="直線コネクタ 133">
          <a:extLst>
            <a:ext uri="{FF2B5EF4-FFF2-40B4-BE49-F238E27FC236}">
              <a16:creationId xmlns:a16="http://schemas.microsoft.com/office/drawing/2014/main" id="{F19DC216-27A9-437B-98E8-701B443C4B7F}"/>
            </a:ext>
          </a:extLst>
        </xdr:cNvPr>
        <xdr:cNvCxnSpPr/>
      </xdr:nvCxnSpPr>
      <xdr:spPr>
        <a:xfrm flipV="1">
          <a:off x="6924040" y="6603302"/>
          <a:ext cx="78994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35" name="n_1aveValue【道路】&#10;一人当たり延長">
          <a:extLst>
            <a:ext uri="{FF2B5EF4-FFF2-40B4-BE49-F238E27FC236}">
              <a16:creationId xmlns:a16="http://schemas.microsoft.com/office/drawing/2014/main" id="{4FB12A2B-98BA-4DF8-AF0B-F4FAAE92A31F}"/>
            </a:ext>
          </a:extLst>
        </xdr:cNvPr>
        <xdr:cNvSpPr txBox="1"/>
      </xdr:nvSpPr>
      <xdr:spPr>
        <a:xfrm>
          <a:off x="8239271" y="62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36" name="n_2aveValue【道路】&#10;一人当たり延長">
          <a:extLst>
            <a:ext uri="{FF2B5EF4-FFF2-40B4-BE49-F238E27FC236}">
              <a16:creationId xmlns:a16="http://schemas.microsoft.com/office/drawing/2014/main" id="{03238A55-BDF9-485A-B407-34E8F2A6BB1A}"/>
            </a:ext>
          </a:extLst>
        </xdr:cNvPr>
        <xdr:cNvSpPr txBox="1"/>
      </xdr:nvSpPr>
      <xdr:spPr>
        <a:xfrm>
          <a:off x="7477271" y="63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37" name="n_3aveValue【道路】&#10;一人当たり延長">
          <a:extLst>
            <a:ext uri="{FF2B5EF4-FFF2-40B4-BE49-F238E27FC236}">
              <a16:creationId xmlns:a16="http://schemas.microsoft.com/office/drawing/2014/main" id="{DFCA177E-B354-46A0-B7D0-5FF2A3D3F191}"/>
            </a:ext>
          </a:extLst>
        </xdr:cNvPr>
        <xdr:cNvSpPr txBox="1"/>
      </xdr:nvSpPr>
      <xdr:spPr>
        <a:xfrm>
          <a:off x="6702571" y="620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38" name="n_4aveValue【道路】&#10;一人当たり延長">
          <a:extLst>
            <a:ext uri="{FF2B5EF4-FFF2-40B4-BE49-F238E27FC236}">
              <a16:creationId xmlns:a16="http://schemas.microsoft.com/office/drawing/2014/main" id="{D515234C-A68A-4046-B2ED-B57CC6EAD4A1}"/>
            </a:ext>
          </a:extLst>
        </xdr:cNvPr>
        <xdr:cNvSpPr txBox="1"/>
      </xdr:nvSpPr>
      <xdr:spPr>
        <a:xfrm>
          <a:off x="5905011" y="62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102620</xdr:rowOff>
    </xdr:from>
    <xdr:ext cx="534377" cy="259045"/>
    <xdr:sp macro="" textlink="">
      <xdr:nvSpPr>
        <xdr:cNvPr id="139" name="n_1mainValue【道路】&#10;一人当たり延長">
          <a:extLst>
            <a:ext uri="{FF2B5EF4-FFF2-40B4-BE49-F238E27FC236}">
              <a16:creationId xmlns:a16="http://schemas.microsoft.com/office/drawing/2014/main" id="{866146F8-3B30-45AB-825C-6BC27F088F34}"/>
            </a:ext>
          </a:extLst>
        </xdr:cNvPr>
        <xdr:cNvSpPr txBox="1"/>
      </xdr:nvSpPr>
      <xdr:spPr>
        <a:xfrm>
          <a:off x="8239271" y="664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107269</xdr:rowOff>
    </xdr:from>
    <xdr:ext cx="534377" cy="259045"/>
    <xdr:sp macro="" textlink="">
      <xdr:nvSpPr>
        <xdr:cNvPr id="140" name="n_2mainValue【道路】&#10;一人当たり延長">
          <a:extLst>
            <a:ext uri="{FF2B5EF4-FFF2-40B4-BE49-F238E27FC236}">
              <a16:creationId xmlns:a16="http://schemas.microsoft.com/office/drawing/2014/main" id="{0F85D161-5653-43C5-B070-C75753C8AED7}"/>
            </a:ext>
          </a:extLst>
        </xdr:cNvPr>
        <xdr:cNvSpPr txBox="1"/>
      </xdr:nvSpPr>
      <xdr:spPr>
        <a:xfrm>
          <a:off x="7477271" y="664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113669</xdr:rowOff>
    </xdr:from>
    <xdr:ext cx="534377" cy="259045"/>
    <xdr:sp macro="" textlink="">
      <xdr:nvSpPr>
        <xdr:cNvPr id="141" name="n_3mainValue【道路】&#10;一人当たり延長">
          <a:extLst>
            <a:ext uri="{FF2B5EF4-FFF2-40B4-BE49-F238E27FC236}">
              <a16:creationId xmlns:a16="http://schemas.microsoft.com/office/drawing/2014/main" id="{E157E4D7-FBAE-4FD9-90C1-52BAA19DB01D}"/>
            </a:ext>
          </a:extLst>
        </xdr:cNvPr>
        <xdr:cNvSpPr txBox="1"/>
      </xdr:nvSpPr>
      <xdr:spPr>
        <a:xfrm>
          <a:off x="6702571" y="665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EA7172A9-012A-4680-882E-1E689E0C028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AF217BBB-F62A-4EBF-8E7F-EE75076539D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BE6CA68E-0270-4393-97D1-59D00E3CE9D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BB1CEDD8-1C14-4067-8D09-76726980EB5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599961DE-C129-466D-B305-1400AF608C5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875A82D0-3349-499F-ADF7-D3C9235FABC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55BBF1C8-EC7B-44EE-9146-2115152BB8C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CFB2C9F2-D117-49EA-B009-27778265831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DE029886-6392-4379-B8EB-45B152B2662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5CBC437-65B3-49BC-80CC-F6F41037DA3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FD0E714-53BD-4887-B4CF-32E09B3FAA4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E54461F7-BCC4-434F-A478-1820B1E5924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AA2F119C-B8A8-426F-97A3-E81D268383D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E733767C-04A0-4090-8E1B-2DC48B27F94A}"/>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F197F181-D209-4251-AB6F-6E4942056DF6}"/>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1EC1DF4-6D51-4E96-A38B-2537CC23C77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80D317F8-BF83-48A2-BDFE-C6FE04300A0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DE7A6A8C-7025-4656-B6C6-E28BA2BCD0F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EE12BFDF-E3F8-408D-B0F5-98463C242A4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BC24B117-AD3B-4706-AA18-F92C994319EC}"/>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5C87B287-6CB5-4313-B6E8-321CFFFD4EE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70E86A1D-0145-4FB5-93E7-65DFB1A5F93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FADBD34D-089F-44E8-931F-8BF4E7BA75D1}"/>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3DEF9A1C-B13F-4738-81FB-16452766F41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D610A3FC-BDF4-47D4-B639-726691F40E5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67" name="直線コネクタ 166">
          <a:extLst>
            <a:ext uri="{FF2B5EF4-FFF2-40B4-BE49-F238E27FC236}">
              <a16:creationId xmlns:a16="http://schemas.microsoft.com/office/drawing/2014/main" id="{37EEBD0D-289F-4A47-BD4E-1D91373719AB}"/>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57744172-4883-4B69-8437-B1A59D806D74}"/>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69" name="直線コネクタ 168">
          <a:extLst>
            <a:ext uri="{FF2B5EF4-FFF2-40B4-BE49-F238E27FC236}">
              <a16:creationId xmlns:a16="http://schemas.microsoft.com/office/drawing/2014/main" id="{BD1D54FE-CC64-4636-ACB7-B8645E2E0C12}"/>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E7B27889-93A0-4E64-8C28-20201D67132B}"/>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1" name="直線コネクタ 170">
          <a:extLst>
            <a:ext uri="{FF2B5EF4-FFF2-40B4-BE49-F238E27FC236}">
              <a16:creationId xmlns:a16="http://schemas.microsoft.com/office/drawing/2014/main" id="{5274C03F-7DB7-4719-ABE4-9D17B0420913}"/>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BBC59017-541A-499E-AE8D-931DC8020614}"/>
            </a:ext>
          </a:extLst>
        </xdr:cNvPr>
        <xdr:cNvSpPr txBox="1"/>
      </xdr:nvSpPr>
      <xdr:spPr>
        <a:xfrm>
          <a:off x="412496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3" name="フローチャート: 判断 172">
          <a:extLst>
            <a:ext uri="{FF2B5EF4-FFF2-40B4-BE49-F238E27FC236}">
              <a16:creationId xmlns:a16="http://schemas.microsoft.com/office/drawing/2014/main" id="{79515A69-3E03-481F-8EC3-B542D45CFB1D}"/>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4" name="フローチャート: 判断 173">
          <a:extLst>
            <a:ext uri="{FF2B5EF4-FFF2-40B4-BE49-F238E27FC236}">
              <a16:creationId xmlns:a16="http://schemas.microsoft.com/office/drawing/2014/main" id="{25C8DC97-263D-4F04-9EA0-9B653EEB7DCC}"/>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75" name="フローチャート: 判断 174">
          <a:extLst>
            <a:ext uri="{FF2B5EF4-FFF2-40B4-BE49-F238E27FC236}">
              <a16:creationId xmlns:a16="http://schemas.microsoft.com/office/drawing/2014/main" id="{0F51AD24-0F53-4A4B-A18C-8410320459D6}"/>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6" name="フローチャート: 判断 175">
          <a:extLst>
            <a:ext uri="{FF2B5EF4-FFF2-40B4-BE49-F238E27FC236}">
              <a16:creationId xmlns:a16="http://schemas.microsoft.com/office/drawing/2014/main" id="{B9E30167-6E1E-4201-A916-DC333BDC2B2E}"/>
            </a:ext>
          </a:extLst>
        </xdr:cNvPr>
        <xdr:cNvSpPr/>
      </xdr:nvSpPr>
      <xdr:spPr>
        <a:xfrm>
          <a:off x="173990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77" name="フローチャート: 判断 176">
          <a:extLst>
            <a:ext uri="{FF2B5EF4-FFF2-40B4-BE49-F238E27FC236}">
              <a16:creationId xmlns:a16="http://schemas.microsoft.com/office/drawing/2014/main" id="{7265D5F7-B424-42FF-BC83-E21FFD8FCF19}"/>
            </a:ext>
          </a:extLst>
        </xdr:cNvPr>
        <xdr:cNvSpPr/>
      </xdr:nvSpPr>
      <xdr:spPr>
        <a:xfrm>
          <a:off x="965200" y="10205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B30F7F2-91F1-49A1-AA67-7A511276FFE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7C1E322-8497-4DFF-8DCC-C16414E009B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769317C-D482-4F1F-A867-8558EDE7B4D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DAB7D75-036B-475F-894B-927135E5DA6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AB2284-0708-4DFB-AD54-8340A41EA2B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55335</xdr:rowOff>
    </xdr:from>
    <xdr:to>
      <xdr:col>24</xdr:col>
      <xdr:colOff>114300</xdr:colOff>
      <xdr:row>62</xdr:row>
      <xdr:rowOff>156935</xdr:rowOff>
    </xdr:to>
    <xdr:sp macro="" textlink="">
      <xdr:nvSpPr>
        <xdr:cNvPr id="183" name="楕円 182">
          <a:extLst>
            <a:ext uri="{FF2B5EF4-FFF2-40B4-BE49-F238E27FC236}">
              <a16:creationId xmlns:a16="http://schemas.microsoft.com/office/drawing/2014/main" id="{949D54B8-5106-46E7-B6F5-29173E3F19CE}"/>
            </a:ext>
          </a:extLst>
        </xdr:cNvPr>
        <xdr:cNvSpPr/>
      </xdr:nvSpPr>
      <xdr:spPr>
        <a:xfrm>
          <a:off x="4036060" y="10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33762</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EFECFFC6-AB84-4E6B-91D2-086BAA7ECF99}"/>
            </a:ext>
          </a:extLst>
        </xdr:cNvPr>
        <xdr:cNvSpPr txBox="1"/>
      </xdr:nvSpPr>
      <xdr:spPr>
        <a:xfrm>
          <a:off x="4124960" y="104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85" name="楕円 184">
          <a:extLst>
            <a:ext uri="{FF2B5EF4-FFF2-40B4-BE49-F238E27FC236}">
              <a16:creationId xmlns:a16="http://schemas.microsoft.com/office/drawing/2014/main" id="{4892C26E-328D-42A5-83D0-88C82475592C}"/>
            </a:ext>
          </a:extLst>
        </xdr:cNvPr>
        <xdr:cNvSpPr/>
      </xdr:nvSpPr>
      <xdr:spPr>
        <a:xfrm>
          <a:off x="331216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106135</xdr:rowOff>
    </xdr:to>
    <xdr:cxnSp macro="">
      <xdr:nvCxnSpPr>
        <xdr:cNvPr id="186" name="直線コネクタ 185">
          <a:extLst>
            <a:ext uri="{FF2B5EF4-FFF2-40B4-BE49-F238E27FC236}">
              <a16:creationId xmlns:a16="http://schemas.microsoft.com/office/drawing/2014/main" id="{5AA18B3E-F20F-4EF9-A5E5-2014264B0E88}"/>
            </a:ext>
          </a:extLst>
        </xdr:cNvPr>
        <xdr:cNvCxnSpPr/>
      </xdr:nvCxnSpPr>
      <xdr:spPr>
        <a:xfrm>
          <a:off x="3355340" y="10496550"/>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37374</xdr:rowOff>
    </xdr:from>
    <xdr:to>
      <xdr:col>15</xdr:col>
      <xdr:colOff>101600</xdr:colOff>
      <xdr:row>62</xdr:row>
      <xdr:rowOff>138974</xdr:rowOff>
    </xdr:to>
    <xdr:sp macro="" textlink="">
      <xdr:nvSpPr>
        <xdr:cNvPr id="187" name="楕円 186">
          <a:extLst>
            <a:ext uri="{FF2B5EF4-FFF2-40B4-BE49-F238E27FC236}">
              <a16:creationId xmlns:a16="http://schemas.microsoft.com/office/drawing/2014/main" id="{44BE58CA-3A74-4266-9665-700146D3D598}"/>
            </a:ext>
          </a:extLst>
        </xdr:cNvPr>
        <xdr:cNvSpPr/>
      </xdr:nvSpPr>
      <xdr:spPr>
        <a:xfrm>
          <a:off x="2514600" y="104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88174</xdr:rowOff>
    </xdr:from>
    <xdr:to>
      <xdr:col>19</xdr:col>
      <xdr:colOff>177800</xdr:colOff>
      <xdr:row>62</xdr:row>
      <xdr:rowOff>102870</xdr:rowOff>
    </xdr:to>
    <xdr:cxnSp macro="">
      <xdr:nvCxnSpPr>
        <xdr:cNvPr id="188" name="直線コネクタ 187">
          <a:extLst>
            <a:ext uri="{FF2B5EF4-FFF2-40B4-BE49-F238E27FC236}">
              <a16:creationId xmlns:a16="http://schemas.microsoft.com/office/drawing/2014/main" id="{0E9C2582-2ED5-47D8-AC80-BBD85713BEB3}"/>
            </a:ext>
          </a:extLst>
        </xdr:cNvPr>
        <xdr:cNvCxnSpPr/>
      </xdr:nvCxnSpPr>
      <xdr:spPr>
        <a:xfrm>
          <a:off x="2565400" y="1048185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22678</xdr:rowOff>
    </xdr:from>
    <xdr:to>
      <xdr:col>10</xdr:col>
      <xdr:colOff>165100</xdr:colOff>
      <xdr:row>62</xdr:row>
      <xdr:rowOff>124278</xdr:rowOff>
    </xdr:to>
    <xdr:sp macro="" textlink="">
      <xdr:nvSpPr>
        <xdr:cNvPr id="189" name="楕円 188">
          <a:extLst>
            <a:ext uri="{FF2B5EF4-FFF2-40B4-BE49-F238E27FC236}">
              <a16:creationId xmlns:a16="http://schemas.microsoft.com/office/drawing/2014/main" id="{C5F1847B-3672-48EC-91A5-69E04A5E1AA1}"/>
            </a:ext>
          </a:extLst>
        </xdr:cNvPr>
        <xdr:cNvSpPr/>
      </xdr:nvSpPr>
      <xdr:spPr>
        <a:xfrm>
          <a:off x="1739900" y="104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73478</xdr:rowOff>
    </xdr:from>
    <xdr:to>
      <xdr:col>15</xdr:col>
      <xdr:colOff>50800</xdr:colOff>
      <xdr:row>62</xdr:row>
      <xdr:rowOff>88174</xdr:rowOff>
    </xdr:to>
    <xdr:cxnSp macro="">
      <xdr:nvCxnSpPr>
        <xdr:cNvPr id="190" name="直線コネクタ 189">
          <a:extLst>
            <a:ext uri="{FF2B5EF4-FFF2-40B4-BE49-F238E27FC236}">
              <a16:creationId xmlns:a16="http://schemas.microsoft.com/office/drawing/2014/main" id="{222CA8F1-3174-489D-A958-83784A3ED2D3}"/>
            </a:ext>
          </a:extLst>
        </xdr:cNvPr>
        <xdr:cNvCxnSpPr/>
      </xdr:nvCxnSpPr>
      <xdr:spPr>
        <a:xfrm>
          <a:off x="1790700" y="10467158"/>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9C731F5A-28F2-4DDE-B960-1CE1FA1FF777}"/>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65658CDA-7772-4654-BDC6-117EE3E82D0D}"/>
            </a:ext>
          </a:extLst>
        </xdr:cNvPr>
        <xdr:cNvSpPr txBox="1"/>
      </xdr:nvSpPr>
      <xdr:spPr>
        <a:xfrm>
          <a:off x="23857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B4C45946-1245-4455-AE7E-7E55A3827E2D}"/>
            </a:ext>
          </a:extLst>
        </xdr:cNvPr>
        <xdr:cNvSpPr txBox="1"/>
      </xdr:nvSpPr>
      <xdr:spPr>
        <a:xfrm>
          <a:off x="161100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93453</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7DE2DECF-F5D3-4B5D-A5FF-E9C38D4769E8}"/>
            </a:ext>
          </a:extLst>
        </xdr:cNvPr>
        <xdr:cNvSpPr txBox="1"/>
      </xdr:nvSpPr>
      <xdr:spPr>
        <a:xfrm>
          <a:off x="836304" y="998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35AE336B-7749-4815-9694-23F0D552B819}"/>
            </a:ext>
          </a:extLst>
        </xdr:cNvPr>
        <xdr:cNvSpPr txBox="1"/>
      </xdr:nvSpPr>
      <xdr:spPr>
        <a:xfrm>
          <a:off x="317056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130101</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D40CCF58-9B33-4466-AA9C-9F4C2DBA9D81}"/>
            </a:ext>
          </a:extLst>
        </xdr:cNvPr>
        <xdr:cNvSpPr txBox="1"/>
      </xdr:nvSpPr>
      <xdr:spPr>
        <a:xfrm>
          <a:off x="2385704" y="105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115405</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32E48716-6DE6-4396-9EB6-29255205119D}"/>
            </a:ext>
          </a:extLst>
        </xdr:cNvPr>
        <xdr:cNvSpPr txBox="1"/>
      </xdr:nvSpPr>
      <xdr:spPr>
        <a:xfrm>
          <a:off x="1611004" y="1050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6DC43948-2606-4B4C-BB69-1D70938FD51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665D553B-24E7-4ED6-957B-A13FD2268A6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7C921D18-C9FB-4930-86E3-75EDC617C81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71BE93BF-8A71-4B9B-A1E0-5FAE9D3C63C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AB2DC205-5EAA-417C-8B23-54342E002D7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34D8B8E2-E330-487C-BEC6-3CD18A8EB01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56917CAD-4990-4C48-8F50-C0BAF15E71C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37CD857A-E205-4E30-A4FF-53F0DC88FD2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97ED2D01-59C5-471B-B2EB-29072924CD1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792055E6-5EA2-4959-8512-2944D13DB44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F52E0791-8DFC-45D6-9D1A-759E6DEC675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2C82A9EC-D130-4CE0-AFA6-EFC7B266C35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1F5C69F0-3EF2-412E-86B7-CCBF7BF0D43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DDF36AA1-80AD-4F5B-B824-6AC26AF71C8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A80CD0BE-8D71-47BF-8C97-4D267D05D82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C878A4EB-8C94-4C30-8810-A433E5832B5B}"/>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1E1D2A6D-E496-40FF-9646-7528B493E41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DFD8B090-D884-4943-BDC3-1BDBB691C22D}"/>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AC999D66-9849-46C5-832C-E12D9EFDFE2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8BD320EF-BF06-4A4F-9C90-DC0E6E9852CB}"/>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F27ABDD3-4320-453C-96DA-59C1B2B4447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7576F3ED-4340-4D59-9464-A9CACF4AAD2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40958688-C343-4B23-BEFA-5F515C795E3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21" name="直線コネクタ 220">
          <a:extLst>
            <a:ext uri="{FF2B5EF4-FFF2-40B4-BE49-F238E27FC236}">
              <a16:creationId xmlns:a16="http://schemas.microsoft.com/office/drawing/2014/main" id="{C5770705-35C8-40C3-B7CA-6D4154FEF322}"/>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2882B678-BD59-4FC8-8695-A1643FA889A3}"/>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23" name="直線コネクタ 222">
          <a:extLst>
            <a:ext uri="{FF2B5EF4-FFF2-40B4-BE49-F238E27FC236}">
              <a16:creationId xmlns:a16="http://schemas.microsoft.com/office/drawing/2014/main" id="{B1B3A88C-7197-4F8D-8C8A-6D3810C3E6E8}"/>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F07B5182-D328-4359-9235-B11CB1F8AEA4}"/>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25" name="直線コネクタ 224">
          <a:extLst>
            <a:ext uri="{FF2B5EF4-FFF2-40B4-BE49-F238E27FC236}">
              <a16:creationId xmlns:a16="http://schemas.microsoft.com/office/drawing/2014/main" id="{93A796DA-D1AB-461B-8BEE-237FBFE00C3F}"/>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BFB18484-2803-4B6E-B658-A1B1C84BCD94}"/>
            </a:ext>
          </a:extLst>
        </xdr:cNvPr>
        <xdr:cNvSpPr txBox="1"/>
      </xdr:nvSpPr>
      <xdr:spPr>
        <a:xfrm>
          <a:off x="9258300" y="10312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27" name="フローチャート: 判断 226">
          <a:extLst>
            <a:ext uri="{FF2B5EF4-FFF2-40B4-BE49-F238E27FC236}">
              <a16:creationId xmlns:a16="http://schemas.microsoft.com/office/drawing/2014/main" id="{D9AB05F7-2AB5-4989-9FC2-C062D4AD33D7}"/>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28" name="フローチャート: 判断 227">
          <a:extLst>
            <a:ext uri="{FF2B5EF4-FFF2-40B4-BE49-F238E27FC236}">
              <a16:creationId xmlns:a16="http://schemas.microsoft.com/office/drawing/2014/main" id="{354E0914-2D3A-470A-B4B4-43010F73EC93}"/>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29" name="フローチャート: 判断 228">
          <a:extLst>
            <a:ext uri="{FF2B5EF4-FFF2-40B4-BE49-F238E27FC236}">
              <a16:creationId xmlns:a16="http://schemas.microsoft.com/office/drawing/2014/main" id="{CDA4194D-B2B2-4339-AD56-8D77289B4888}"/>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0" name="フローチャート: 判断 229">
          <a:extLst>
            <a:ext uri="{FF2B5EF4-FFF2-40B4-BE49-F238E27FC236}">
              <a16:creationId xmlns:a16="http://schemas.microsoft.com/office/drawing/2014/main" id="{D17D12EE-32F4-4EC8-8CE2-130CDB870CF4}"/>
            </a:ext>
          </a:extLst>
        </xdr:cNvPr>
        <xdr:cNvSpPr/>
      </xdr:nvSpPr>
      <xdr:spPr>
        <a:xfrm>
          <a:off x="6873240" y="10501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31" name="フローチャート: 判断 230">
          <a:extLst>
            <a:ext uri="{FF2B5EF4-FFF2-40B4-BE49-F238E27FC236}">
              <a16:creationId xmlns:a16="http://schemas.microsoft.com/office/drawing/2014/main" id="{80E2F61F-EEC0-4C22-8AF4-47065D882AC2}"/>
            </a:ext>
          </a:extLst>
        </xdr:cNvPr>
        <xdr:cNvSpPr/>
      </xdr:nvSpPr>
      <xdr:spPr>
        <a:xfrm>
          <a:off x="6098540" y="10508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D727F57-71FF-492D-9FDC-6A6B777893B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5C07940-700E-4CC6-BCA3-4C8E91D4DB4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35751E33-674D-4DF6-A27E-E5FECF1DE56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D57751E-BDF0-4D26-BFE3-B86E507EA36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F35DEC0-D323-450F-B22E-D4E47C24E74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42646</xdr:rowOff>
    </xdr:from>
    <xdr:to>
      <xdr:col>55</xdr:col>
      <xdr:colOff>50800</xdr:colOff>
      <xdr:row>63</xdr:row>
      <xdr:rowOff>144246</xdr:rowOff>
    </xdr:to>
    <xdr:sp macro="" textlink="">
      <xdr:nvSpPr>
        <xdr:cNvPr id="237" name="楕円 236">
          <a:extLst>
            <a:ext uri="{FF2B5EF4-FFF2-40B4-BE49-F238E27FC236}">
              <a16:creationId xmlns:a16="http://schemas.microsoft.com/office/drawing/2014/main" id="{33BB21C9-7304-4FA8-AB0B-A080EB4C400A}"/>
            </a:ext>
          </a:extLst>
        </xdr:cNvPr>
        <xdr:cNvSpPr/>
      </xdr:nvSpPr>
      <xdr:spPr>
        <a:xfrm>
          <a:off x="9192260" y="106039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21073</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9CDA0040-915F-444C-A8CE-F67CB6D962E3}"/>
            </a:ext>
          </a:extLst>
        </xdr:cNvPr>
        <xdr:cNvSpPr txBox="1"/>
      </xdr:nvSpPr>
      <xdr:spPr>
        <a:xfrm>
          <a:off x="9258300" y="1058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45871</xdr:rowOff>
    </xdr:from>
    <xdr:to>
      <xdr:col>50</xdr:col>
      <xdr:colOff>165100</xdr:colOff>
      <xdr:row>63</xdr:row>
      <xdr:rowOff>147471</xdr:rowOff>
    </xdr:to>
    <xdr:sp macro="" textlink="">
      <xdr:nvSpPr>
        <xdr:cNvPr id="239" name="楕円 238">
          <a:extLst>
            <a:ext uri="{FF2B5EF4-FFF2-40B4-BE49-F238E27FC236}">
              <a16:creationId xmlns:a16="http://schemas.microsoft.com/office/drawing/2014/main" id="{049FBD7E-22B5-4A79-8B2E-AA4B83F5E661}"/>
            </a:ext>
          </a:extLst>
        </xdr:cNvPr>
        <xdr:cNvSpPr/>
      </xdr:nvSpPr>
      <xdr:spPr>
        <a:xfrm>
          <a:off x="8445500" y="106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93446</xdr:rowOff>
    </xdr:from>
    <xdr:to>
      <xdr:col>55</xdr:col>
      <xdr:colOff>0</xdr:colOff>
      <xdr:row>63</xdr:row>
      <xdr:rowOff>96671</xdr:rowOff>
    </xdr:to>
    <xdr:cxnSp macro="">
      <xdr:nvCxnSpPr>
        <xdr:cNvPr id="240" name="直線コネクタ 239">
          <a:extLst>
            <a:ext uri="{FF2B5EF4-FFF2-40B4-BE49-F238E27FC236}">
              <a16:creationId xmlns:a16="http://schemas.microsoft.com/office/drawing/2014/main" id="{E31FF5EB-4381-4F62-8A1E-DCBA81E3324B}"/>
            </a:ext>
          </a:extLst>
        </xdr:cNvPr>
        <xdr:cNvCxnSpPr/>
      </xdr:nvCxnSpPr>
      <xdr:spPr>
        <a:xfrm flipV="1">
          <a:off x="8496300" y="10654766"/>
          <a:ext cx="7239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47294</xdr:rowOff>
    </xdr:from>
    <xdr:to>
      <xdr:col>46</xdr:col>
      <xdr:colOff>38100</xdr:colOff>
      <xdr:row>63</xdr:row>
      <xdr:rowOff>148894</xdr:rowOff>
    </xdr:to>
    <xdr:sp macro="" textlink="">
      <xdr:nvSpPr>
        <xdr:cNvPr id="241" name="楕円 240">
          <a:extLst>
            <a:ext uri="{FF2B5EF4-FFF2-40B4-BE49-F238E27FC236}">
              <a16:creationId xmlns:a16="http://schemas.microsoft.com/office/drawing/2014/main" id="{B2C2AD50-4DA7-41F0-B9F5-4E286A49BCB1}"/>
            </a:ext>
          </a:extLst>
        </xdr:cNvPr>
        <xdr:cNvSpPr/>
      </xdr:nvSpPr>
      <xdr:spPr>
        <a:xfrm>
          <a:off x="7670800" y="106086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96671</xdr:rowOff>
    </xdr:from>
    <xdr:to>
      <xdr:col>50</xdr:col>
      <xdr:colOff>114300</xdr:colOff>
      <xdr:row>63</xdr:row>
      <xdr:rowOff>98094</xdr:rowOff>
    </xdr:to>
    <xdr:cxnSp macro="">
      <xdr:nvCxnSpPr>
        <xdr:cNvPr id="242" name="直線コネクタ 241">
          <a:extLst>
            <a:ext uri="{FF2B5EF4-FFF2-40B4-BE49-F238E27FC236}">
              <a16:creationId xmlns:a16="http://schemas.microsoft.com/office/drawing/2014/main" id="{8BD3E41B-3CD7-451B-B0DD-3BFBE163E1BB}"/>
            </a:ext>
          </a:extLst>
        </xdr:cNvPr>
        <xdr:cNvCxnSpPr/>
      </xdr:nvCxnSpPr>
      <xdr:spPr>
        <a:xfrm flipV="1">
          <a:off x="7713980" y="10657991"/>
          <a:ext cx="78232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49237</xdr:rowOff>
    </xdr:from>
    <xdr:to>
      <xdr:col>41</xdr:col>
      <xdr:colOff>101600</xdr:colOff>
      <xdr:row>63</xdr:row>
      <xdr:rowOff>150837</xdr:rowOff>
    </xdr:to>
    <xdr:sp macro="" textlink="">
      <xdr:nvSpPr>
        <xdr:cNvPr id="243" name="楕円 242">
          <a:extLst>
            <a:ext uri="{FF2B5EF4-FFF2-40B4-BE49-F238E27FC236}">
              <a16:creationId xmlns:a16="http://schemas.microsoft.com/office/drawing/2014/main" id="{9788F250-C8AA-46E0-A177-3A15240AB0CB}"/>
            </a:ext>
          </a:extLst>
        </xdr:cNvPr>
        <xdr:cNvSpPr/>
      </xdr:nvSpPr>
      <xdr:spPr>
        <a:xfrm>
          <a:off x="6873240" y="106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98094</xdr:rowOff>
    </xdr:from>
    <xdr:to>
      <xdr:col>45</xdr:col>
      <xdr:colOff>177800</xdr:colOff>
      <xdr:row>63</xdr:row>
      <xdr:rowOff>100037</xdr:rowOff>
    </xdr:to>
    <xdr:cxnSp macro="">
      <xdr:nvCxnSpPr>
        <xdr:cNvPr id="244" name="直線コネクタ 243">
          <a:extLst>
            <a:ext uri="{FF2B5EF4-FFF2-40B4-BE49-F238E27FC236}">
              <a16:creationId xmlns:a16="http://schemas.microsoft.com/office/drawing/2014/main" id="{5E4A166E-2774-4F20-839E-AD140EBA1895}"/>
            </a:ext>
          </a:extLst>
        </xdr:cNvPr>
        <xdr:cNvCxnSpPr/>
      </xdr:nvCxnSpPr>
      <xdr:spPr>
        <a:xfrm flipV="1">
          <a:off x="6924040" y="10659414"/>
          <a:ext cx="78994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8034CEE0-7AE2-43B1-B3D1-934302616008}"/>
            </a:ext>
          </a:extLst>
        </xdr:cNvPr>
        <xdr:cNvSpPr txBox="1"/>
      </xdr:nvSpPr>
      <xdr:spPr>
        <a:xfrm>
          <a:off x="8214575" y="1024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EE262D99-F20D-4BDF-9101-B4CCA3313FDB}"/>
            </a:ext>
          </a:extLst>
        </xdr:cNvPr>
        <xdr:cNvSpPr txBox="1"/>
      </xdr:nvSpPr>
      <xdr:spPr>
        <a:xfrm>
          <a:off x="7444955" y="1025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54804</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21405608-D511-41DD-966C-D8B6DCBEE3ED}"/>
            </a:ext>
          </a:extLst>
        </xdr:cNvPr>
        <xdr:cNvSpPr txBox="1"/>
      </xdr:nvSpPr>
      <xdr:spPr>
        <a:xfrm>
          <a:off x="6670255" y="1028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61916</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1029DE54-8EC9-4C1F-86A8-E9F99B9F18F3}"/>
            </a:ext>
          </a:extLst>
        </xdr:cNvPr>
        <xdr:cNvSpPr txBox="1"/>
      </xdr:nvSpPr>
      <xdr:spPr>
        <a:xfrm>
          <a:off x="5872695" y="1028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138598</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46CE9231-6825-491D-9AD4-17ABAE11098A}"/>
            </a:ext>
          </a:extLst>
        </xdr:cNvPr>
        <xdr:cNvSpPr txBox="1"/>
      </xdr:nvSpPr>
      <xdr:spPr>
        <a:xfrm>
          <a:off x="8214575" y="1069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140021</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64EDD2C0-D4BA-450A-8331-34E5AF9996EA}"/>
            </a:ext>
          </a:extLst>
        </xdr:cNvPr>
        <xdr:cNvSpPr txBox="1"/>
      </xdr:nvSpPr>
      <xdr:spPr>
        <a:xfrm>
          <a:off x="7444955" y="1070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141964</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56A31F98-D00A-437E-B9FA-D96D7CF68A70}"/>
            </a:ext>
          </a:extLst>
        </xdr:cNvPr>
        <xdr:cNvSpPr txBox="1"/>
      </xdr:nvSpPr>
      <xdr:spPr>
        <a:xfrm>
          <a:off x="6670255" y="1070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1440740E-EF21-4F03-B5F0-2837A266025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92493844-2E19-4837-AA46-594596DE583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CBD52160-1147-40AF-8733-193A23BE362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29487744-6194-4176-848C-72F672D5DFD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E67516E8-5D92-420C-B041-776F54B6642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F8A2542-EEAA-4D9B-A1AE-06FE8D9D2AD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9E75E704-0644-4284-81CC-269E29FC974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BD94543D-A7BE-47BD-95BA-CBF08283679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DA7741A4-DC57-4C89-A123-AD70B031B14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A72A98D3-E2E0-4448-90CE-F94318701D0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63DBB0EA-80EB-4D0C-9CAF-0D3A574528C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79E70B4-9D65-45A7-A773-43EBC2A6FC3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6D334E0D-C971-43B7-BD5E-7E809B24209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AE09483D-2CFB-4F97-A1BB-F19B799A962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39E8C2B-92D7-499F-A86E-3FEB3A3E165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324B69D0-9EC3-4544-81CD-D80E0F098A1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27FE2371-C91A-42F7-96AA-88735DF4247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993BB4C4-DF9B-46F6-853D-3126D64696F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387B0FAF-9339-4167-882A-BE8EDA74A4C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DDD3BFA7-B956-4998-8B12-17C4079AD6D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82D9CDF1-EF06-4D06-84AA-DBD84B72579E}"/>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7B762120-C9AC-4D60-8E25-653E7793F22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1358D62E-F252-48C0-B9C3-0F572FCAAFA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FEDC4AAE-2301-4A18-BD5A-5FC4DCEF6E1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76F05EC2-7BB9-43D9-A462-3ADC40CAB3A1}"/>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7F4CDB47-57A9-4BE2-AC96-CC8F2DAE7745}"/>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60F77913-73E6-48F6-8914-04580E82D68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C53BB546-0845-4D77-B313-1990D87AF841}"/>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80" name="直線コネクタ 279">
          <a:extLst>
            <a:ext uri="{FF2B5EF4-FFF2-40B4-BE49-F238E27FC236}">
              <a16:creationId xmlns:a16="http://schemas.microsoft.com/office/drawing/2014/main" id="{7568963A-CA8E-4EE5-8FA9-992D0E1535CD}"/>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28AA7ABC-A2AE-494F-BD62-90530F6BECC7}"/>
            </a:ext>
          </a:extLst>
        </xdr:cNvPr>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82" name="フローチャート: 判断 281">
          <a:extLst>
            <a:ext uri="{FF2B5EF4-FFF2-40B4-BE49-F238E27FC236}">
              <a16:creationId xmlns:a16="http://schemas.microsoft.com/office/drawing/2014/main" id="{5AB195D6-8330-4EC5-821A-FE99928B23E4}"/>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83" name="フローチャート: 判断 282">
          <a:extLst>
            <a:ext uri="{FF2B5EF4-FFF2-40B4-BE49-F238E27FC236}">
              <a16:creationId xmlns:a16="http://schemas.microsoft.com/office/drawing/2014/main" id="{733804DF-764A-4A60-AADC-2AA1CD278873}"/>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84" name="フローチャート: 判断 283">
          <a:extLst>
            <a:ext uri="{FF2B5EF4-FFF2-40B4-BE49-F238E27FC236}">
              <a16:creationId xmlns:a16="http://schemas.microsoft.com/office/drawing/2014/main" id="{32D60D1E-0D5E-4DCE-BFF2-581E55B306E8}"/>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85" name="フローチャート: 判断 284">
          <a:extLst>
            <a:ext uri="{FF2B5EF4-FFF2-40B4-BE49-F238E27FC236}">
              <a16:creationId xmlns:a16="http://schemas.microsoft.com/office/drawing/2014/main" id="{A52F9B78-0A7D-4449-86C6-6626220300C3}"/>
            </a:ext>
          </a:extLst>
        </xdr:cNvPr>
        <xdr:cNvSpPr/>
      </xdr:nvSpPr>
      <xdr:spPr>
        <a:xfrm>
          <a:off x="17399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86" name="フローチャート: 判断 285">
          <a:extLst>
            <a:ext uri="{FF2B5EF4-FFF2-40B4-BE49-F238E27FC236}">
              <a16:creationId xmlns:a16="http://schemas.microsoft.com/office/drawing/2014/main" id="{A63BC06A-8821-4BF2-B126-BCD8B8EFFC9D}"/>
            </a:ext>
          </a:extLst>
        </xdr:cNvPr>
        <xdr:cNvSpPr/>
      </xdr:nvSpPr>
      <xdr:spPr>
        <a:xfrm>
          <a:off x="96520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CFA1F54C-37BE-41CA-A08C-B89E2F77219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D677700-11A9-4DA8-A235-13925322DBC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223D774-00C3-48BE-8EA1-4F5F1DCB2AD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175945FE-BF07-43D4-9BAE-610A5AECF29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E1B8AFAB-2E33-4A62-839D-7C8D6834546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292" name="楕円 291">
          <a:extLst>
            <a:ext uri="{FF2B5EF4-FFF2-40B4-BE49-F238E27FC236}">
              <a16:creationId xmlns:a16="http://schemas.microsoft.com/office/drawing/2014/main" id="{E8DEC1FA-FC9A-41E8-8883-010ABAFF9AE6}"/>
            </a:ext>
          </a:extLst>
        </xdr:cNvPr>
        <xdr:cNvSpPr/>
      </xdr:nvSpPr>
      <xdr:spPr>
        <a:xfrm>
          <a:off x="403606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08F1CA9B-C684-41FE-B17E-784C34F5B94D}"/>
            </a:ext>
          </a:extLst>
        </xdr:cNvPr>
        <xdr:cNvSpPr txBox="1"/>
      </xdr:nvSpPr>
      <xdr:spPr>
        <a:xfrm>
          <a:off x="4124960"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105411</xdr:rowOff>
    </xdr:from>
    <xdr:to>
      <xdr:col>20</xdr:col>
      <xdr:colOff>38100</xdr:colOff>
      <xdr:row>85</xdr:row>
      <xdr:rowOff>35561</xdr:rowOff>
    </xdr:to>
    <xdr:sp macro="" textlink="">
      <xdr:nvSpPr>
        <xdr:cNvPr id="294" name="楕円 293">
          <a:extLst>
            <a:ext uri="{FF2B5EF4-FFF2-40B4-BE49-F238E27FC236}">
              <a16:creationId xmlns:a16="http://schemas.microsoft.com/office/drawing/2014/main" id="{5D053F4A-977E-4B41-93A2-F21756D50C9E}"/>
            </a:ext>
          </a:extLst>
        </xdr:cNvPr>
        <xdr:cNvSpPr/>
      </xdr:nvSpPr>
      <xdr:spPr>
        <a:xfrm>
          <a:off x="3312160" y="141871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156211</xdr:rowOff>
    </xdr:from>
    <xdr:to>
      <xdr:col>24</xdr:col>
      <xdr:colOff>63500</xdr:colOff>
      <xdr:row>85</xdr:row>
      <xdr:rowOff>3811</xdr:rowOff>
    </xdr:to>
    <xdr:cxnSp macro="">
      <xdr:nvCxnSpPr>
        <xdr:cNvPr id="295" name="直線コネクタ 294">
          <a:extLst>
            <a:ext uri="{FF2B5EF4-FFF2-40B4-BE49-F238E27FC236}">
              <a16:creationId xmlns:a16="http://schemas.microsoft.com/office/drawing/2014/main" id="{9EF23E04-8287-4034-9F5F-8698040BA244}"/>
            </a:ext>
          </a:extLst>
        </xdr:cNvPr>
        <xdr:cNvCxnSpPr/>
      </xdr:nvCxnSpPr>
      <xdr:spPr>
        <a:xfrm>
          <a:off x="3355340" y="14237971"/>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82550</xdr:rowOff>
    </xdr:from>
    <xdr:to>
      <xdr:col>15</xdr:col>
      <xdr:colOff>101600</xdr:colOff>
      <xdr:row>85</xdr:row>
      <xdr:rowOff>12700</xdr:rowOff>
    </xdr:to>
    <xdr:sp macro="" textlink="">
      <xdr:nvSpPr>
        <xdr:cNvPr id="296" name="楕円 295">
          <a:extLst>
            <a:ext uri="{FF2B5EF4-FFF2-40B4-BE49-F238E27FC236}">
              <a16:creationId xmlns:a16="http://schemas.microsoft.com/office/drawing/2014/main" id="{3063DB05-0790-4ECD-B9E3-CC5A35106A96}"/>
            </a:ext>
          </a:extLst>
        </xdr:cNvPr>
        <xdr:cNvSpPr/>
      </xdr:nvSpPr>
      <xdr:spPr>
        <a:xfrm>
          <a:off x="2514600" y="1416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133350</xdr:rowOff>
    </xdr:from>
    <xdr:to>
      <xdr:col>19</xdr:col>
      <xdr:colOff>177800</xdr:colOff>
      <xdr:row>84</xdr:row>
      <xdr:rowOff>156211</xdr:rowOff>
    </xdr:to>
    <xdr:cxnSp macro="">
      <xdr:nvCxnSpPr>
        <xdr:cNvPr id="297" name="直線コネクタ 296">
          <a:extLst>
            <a:ext uri="{FF2B5EF4-FFF2-40B4-BE49-F238E27FC236}">
              <a16:creationId xmlns:a16="http://schemas.microsoft.com/office/drawing/2014/main" id="{3711EF46-A08F-4CC9-8E48-95CCBB767C68}"/>
            </a:ext>
          </a:extLst>
        </xdr:cNvPr>
        <xdr:cNvCxnSpPr/>
      </xdr:nvCxnSpPr>
      <xdr:spPr>
        <a:xfrm>
          <a:off x="2565400" y="1421511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61595</xdr:rowOff>
    </xdr:from>
    <xdr:to>
      <xdr:col>10</xdr:col>
      <xdr:colOff>165100</xdr:colOff>
      <xdr:row>84</xdr:row>
      <xdr:rowOff>163195</xdr:rowOff>
    </xdr:to>
    <xdr:sp macro="" textlink="">
      <xdr:nvSpPr>
        <xdr:cNvPr id="298" name="楕円 297">
          <a:extLst>
            <a:ext uri="{FF2B5EF4-FFF2-40B4-BE49-F238E27FC236}">
              <a16:creationId xmlns:a16="http://schemas.microsoft.com/office/drawing/2014/main" id="{B21FCD07-E1F9-44C2-A57D-1DD2863BEBDF}"/>
            </a:ext>
          </a:extLst>
        </xdr:cNvPr>
        <xdr:cNvSpPr/>
      </xdr:nvSpPr>
      <xdr:spPr>
        <a:xfrm>
          <a:off x="17399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112395</xdr:rowOff>
    </xdr:from>
    <xdr:to>
      <xdr:col>15</xdr:col>
      <xdr:colOff>50800</xdr:colOff>
      <xdr:row>84</xdr:row>
      <xdr:rowOff>133350</xdr:rowOff>
    </xdr:to>
    <xdr:cxnSp macro="">
      <xdr:nvCxnSpPr>
        <xdr:cNvPr id="299" name="直線コネクタ 298">
          <a:extLst>
            <a:ext uri="{FF2B5EF4-FFF2-40B4-BE49-F238E27FC236}">
              <a16:creationId xmlns:a16="http://schemas.microsoft.com/office/drawing/2014/main" id="{AB726D00-7B20-46CE-ACA8-53B3A3079B3E}"/>
            </a:ext>
          </a:extLst>
        </xdr:cNvPr>
        <xdr:cNvCxnSpPr/>
      </xdr:nvCxnSpPr>
      <xdr:spPr>
        <a:xfrm>
          <a:off x="1790700" y="1419415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00" name="n_1aveValue【公営住宅】&#10;有形固定資産減価償却率">
          <a:extLst>
            <a:ext uri="{FF2B5EF4-FFF2-40B4-BE49-F238E27FC236}">
              <a16:creationId xmlns:a16="http://schemas.microsoft.com/office/drawing/2014/main" id="{3118BF40-2563-4170-A4D0-6B166D5B1519}"/>
            </a:ext>
          </a:extLst>
        </xdr:cNvPr>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01" name="n_2aveValue【公営住宅】&#10;有形固定資産減価償却率">
          <a:extLst>
            <a:ext uri="{FF2B5EF4-FFF2-40B4-BE49-F238E27FC236}">
              <a16:creationId xmlns:a16="http://schemas.microsoft.com/office/drawing/2014/main" id="{67958A4F-D3B9-4969-B66C-6F9EB0EEDF4C}"/>
            </a:ext>
          </a:extLst>
        </xdr:cNvPr>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02" name="n_3aveValue【公営住宅】&#10;有形固定資産減価償却率">
          <a:extLst>
            <a:ext uri="{FF2B5EF4-FFF2-40B4-BE49-F238E27FC236}">
              <a16:creationId xmlns:a16="http://schemas.microsoft.com/office/drawing/2014/main" id="{46E47EF6-1225-45E7-A3B9-C410048B9A57}"/>
            </a:ext>
          </a:extLst>
        </xdr:cNvPr>
        <xdr:cNvSpPr txBox="1"/>
      </xdr:nvSpPr>
      <xdr:spPr>
        <a:xfrm>
          <a:off x="161100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03" name="n_4aveValue【公営住宅】&#10;有形固定資産減価償却率">
          <a:extLst>
            <a:ext uri="{FF2B5EF4-FFF2-40B4-BE49-F238E27FC236}">
              <a16:creationId xmlns:a16="http://schemas.microsoft.com/office/drawing/2014/main" id="{80FB6DF6-3F74-434E-80B5-4099C021FE3D}"/>
            </a:ext>
          </a:extLst>
        </xdr:cNvPr>
        <xdr:cNvSpPr txBox="1"/>
      </xdr:nvSpPr>
      <xdr:spPr>
        <a:xfrm>
          <a:off x="83630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26688</xdr:rowOff>
    </xdr:from>
    <xdr:ext cx="405111" cy="259045"/>
    <xdr:sp macro="" textlink="">
      <xdr:nvSpPr>
        <xdr:cNvPr id="304" name="n_1mainValue【公営住宅】&#10;有形固定資産減価償却率">
          <a:extLst>
            <a:ext uri="{FF2B5EF4-FFF2-40B4-BE49-F238E27FC236}">
              <a16:creationId xmlns:a16="http://schemas.microsoft.com/office/drawing/2014/main" id="{813EEF67-6CF8-4983-A843-A2EE77DD0D35}"/>
            </a:ext>
          </a:extLst>
        </xdr:cNvPr>
        <xdr:cNvSpPr txBox="1"/>
      </xdr:nvSpPr>
      <xdr:spPr>
        <a:xfrm>
          <a:off x="317056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3827</xdr:rowOff>
    </xdr:from>
    <xdr:ext cx="405111" cy="259045"/>
    <xdr:sp macro="" textlink="">
      <xdr:nvSpPr>
        <xdr:cNvPr id="305" name="n_2mainValue【公営住宅】&#10;有形固定資産減価償却率">
          <a:extLst>
            <a:ext uri="{FF2B5EF4-FFF2-40B4-BE49-F238E27FC236}">
              <a16:creationId xmlns:a16="http://schemas.microsoft.com/office/drawing/2014/main" id="{AE4E285B-26EF-42AC-8D5E-522EC99CC9B1}"/>
            </a:ext>
          </a:extLst>
        </xdr:cNvPr>
        <xdr:cNvSpPr txBox="1"/>
      </xdr:nvSpPr>
      <xdr:spPr>
        <a:xfrm>
          <a:off x="238570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154322</xdr:rowOff>
    </xdr:from>
    <xdr:ext cx="405111" cy="259045"/>
    <xdr:sp macro="" textlink="">
      <xdr:nvSpPr>
        <xdr:cNvPr id="306" name="n_3mainValue【公営住宅】&#10;有形固定資産減価償却率">
          <a:extLst>
            <a:ext uri="{FF2B5EF4-FFF2-40B4-BE49-F238E27FC236}">
              <a16:creationId xmlns:a16="http://schemas.microsoft.com/office/drawing/2014/main" id="{C1CFFC45-D8D6-4179-8F34-2DCE3A972F25}"/>
            </a:ext>
          </a:extLst>
        </xdr:cNvPr>
        <xdr:cNvSpPr txBox="1"/>
      </xdr:nvSpPr>
      <xdr:spPr>
        <a:xfrm>
          <a:off x="161100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B1E4FAD5-9C9D-492E-9A9E-76D76DEB7C5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481BE1DF-034C-4366-9D27-3B1462F7EFD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BB07E1B4-5C4A-4B36-9A72-CB9A5999F1C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4C812FEF-A07C-4B04-9D6B-4B0BBE696EF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89AE135A-5D82-4684-88EF-73F6E2248A2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8A0AD964-214D-40B1-B792-2694DAA8C18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FFF897F4-CBE5-4E4C-A91D-796584B6F84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1DA3FEF0-3007-4AE9-BC35-27E39840898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A6A5F20B-EB30-4020-89D8-1596EF79913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4AB38382-229C-42C0-A8CE-C8C8B329397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a:extLst>
            <a:ext uri="{FF2B5EF4-FFF2-40B4-BE49-F238E27FC236}">
              <a16:creationId xmlns:a16="http://schemas.microsoft.com/office/drawing/2014/main" id="{0A138951-EF00-4C33-9986-52AF508C0DF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a:extLst>
            <a:ext uri="{FF2B5EF4-FFF2-40B4-BE49-F238E27FC236}">
              <a16:creationId xmlns:a16="http://schemas.microsoft.com/office/drawing/2014/main" id="{622B08C6-0867-45BE-BDBD-687C0990E38B}"/>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a:extLst>
            <a:ext uri="{FF2B5EF4-FFF2-40B4-BE49-F238E27FC236}">
              <a16:creationId xmlns:a16="http://schemas.microsoft.com/office/drawing/2014/main" id="{778C9CFA-F075-4AB7-ACB3-CF99B69E9D05}"/>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0" name="テキスト ボックス 319">
          <a:extLst>
            <a:ext uri="{FF2B5EF4-FFF2-40B4-BE49-F238E27FC236}">
              <a16:creationId xmlns:a16="http://schemas.microsoft.com/office/drawing/2014/main" id="{F58FEC87-444E-4E6F-985F-0FAF50CEDDE4}"/>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a:extLst>
            <a:ext uri="{FF2B5EF4-FFF2-40B4-BE49-F238E27FC236}">
              <a16:creationId xmlns:a16="http://schemas.microsoft.com/office/drawing/2014/main" id="{D775B81A-13A4-4049-99DC-6BFDBD01C07F}"/>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2" name="テキスト ボックス 321">
          <a:extLst>
            <a:ext uri="{FF2B5EF4-FFF2-40B4-BE49-F238E27FC236}">
              <a16:creationId xmlns:a16="http://schemas.microsoft.com/office/drawing/2014/main" id="{2653E679-6513-46CC-8557-3F34584AEAC3}"/>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a:extLst>
            <a:ext uri="{FF2B5EF4-FFF2-40B4-BE49-F238E27FC236}">
              <a16:creationId xmlns:a16="http://schemas.microsoft.com/office/drawing/2014/main" id="{ADA58E7F-AEF8-490A-973D-3AE9C318BD59}"/>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4" name="テキスト ボックス 323">
          <a:extLst>
            <a:ext uri="{FF2B5EF4-FFF2-40B4-BE49-F238E27FC236}">
              <a16:creationId xmlns:a16="http://schemas.microsoft.com/office/drawing/2014/main" id="{BC5A1032-871C-449C-B6EE-10E49103019A}"/>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75666571-FE28-48CB-97C2-9E4BE6C7F89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6" name="テキスト ボックス 325">
          <a:extLst>
            <a:ext uri="{FF2B5EF4-FFF2-40B4-BE49-F238E27FC236}">
              <a16:creationId xmlns:a16="http://schemas.microsoft.com/office/drawing/2014/main" id="{6BAE4F02-FFC0-4DFE-91F5-C383F1F2148B}"/>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653E3746-AFF1-4D10-A115-AA6C49271E9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28" name="直線コネクタ 327">
          <a:extLst>
            <a:ext uri="{FF2B5EF4-FFF2-40B4-BE49-F238E27FC236}">
              <a16:creationId xmlns:a16="http://schemas.microsoft.com/office/drawing/2014/main" id="{EFB4879C-2160-45E1-B556-0E8A0B27002E}"/>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29" name="【公営住宅】&#10;一人当たり面積最小値テキスト">
          <a:extLst>
            <a:ext uri="{FF2B5EF4-FFF2-40B4-BE49-F238E27FC236}">
              <a16:creationId xmlns:a16="http://schemas.microsoft.com/office/drawing/2014/main" id="{6303DCD3-E08C-44E6-B818-CE765E968F40}"/>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30" name="直線コネクタ 329">
          <a:extLst>
            <a:ext uri="{FF2B5EF4-FFF2-40B4-BE49-F238E27FC236}">
              <a16:creationId xmlns:a16="http://schemas.microsoft.com/office/drawing/2014/main" id="{1F888A66-93B7-44C2-9C17-8A6AF68B41D6}"/>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31" name="【公営住宅】&#10;一人当たり面積最大値テキスト">
          <a:extLst>
            <a:ext uri="{FF2B5EF4-FFF2-40B4-BE49-F238E27FC236}">
              <a16:creationId xmlns:a16="http://schemas.microsoft.com/office/drawing/2014/main" id="{AEFFA4AF-087C-4938-9C5B-1EA8A852BAB1}"/>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32" name="直線コネクタ 331">
          <a:extLst>
            <a:ext uri="{FF2B5EF4-FFF2-40B4-BE49-F238E27FC236}">
              <a16:creationId xmlns:a16="http://schemas.microsoft.com/office/drawing/2014/main" id="{02A3E856-10BA-4E54-A514-5D4848AC3C1D}"/>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33" name="【公営住宅】&#10;一人当たり面積平均値テキスト">
          <a:extLst>
            <a:ext uri="{FF2B5EF4-FFF2-40B4-BE49-F238E27FC236}">
              <a16:creationId xmlns:a16="http://schemas.microsoft.com/office/drawing/2014/main" id="{0223EF74-01FA-449E-8C00-FD093B753845}"/>
            </a:ext>
          </a:extLst>
        </xdr:cNvPr>
        <xdr:cNvSpPr txBox="1"/>
      </xdr:nvSpPr>
      <xdr:spPr>
        <a:xfrm>
          <a:off x="9258300" y="142044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34" name="フローチャート: 判断 333">
          <a:extLst>
            <a:ext uri="{FF2B5EF4-FFF2-40B4-BE49-F238E27FC236}">
              <a16:creationId xmlns:a16="http://schemas.microsoft.com/office/drawing/2014/main" id="{0E7391CE-C17A-4518-9A70-D9642C4F939B}"/>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35" name="フローチャート: 判断 334">
          <a:extLst>
            <a:ext uri="{FF2B5EF4-FFF2-40B4-BE49-F238E27FC236}">
              <a16:creationId xmlns:a16="http://schemas.microsoft.com/office/drawing/2014/main" id="{819BBC9E-AD52-4B59-AA32-34085281CF7A}"/>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36" name="フローチャート: 判断 335">
          <a:extLst>
            <a:ext uri="{FF2B5EF4-FFF2-40B4-BE49-F238E27FC236}">
              <a16:creationId xmlns:a16="http://schemas.microsoft.com/office/drawing/2014/main" id="{82C01A36-D4F9-4015-ACFE-A993B9639FA6}"/>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37" name="フローチャート: 判断 336">
          <a:extLst>
            <a:ext uri="{FF2B5EF4-FFF2-40B4-BE49-F238E27FC236}">
              <a16:creationId xmlns:a16="http://schemas.microsoft.com/office/drawing/2014/main" id="{5458809A-C7A4-479C-8C5D-001CC751B950}"/>
            </a:ext>
          </a:extLst>
        </xdr:cNvPr>
        <xdr:cNvSpPr/>
      </xdr:nvSpPr>
      <xdr:spPr>
        <a:xfrm>
          <a:off x="6873240" y="14365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38" name="フローチャート: 判断 337">
          <a:extLst>
            <a:ext uri="{FF2B5EF4-FFF2-40B4-BE49-F238E27FC236}">
              <a16:creationId xmlns:a16="http://schemas.microsoft.com/office/drawing/2014/main" id="{8459A306-3723-477E-B93C-FD21554368B2}"/>
            </a:ext>
          </a:extLst>
        </xdr:cNvPr>
        <xdr:cNvSpPr/>
      </xdr:nvSpPr>
      <xdr:spPr>
        <a:xfrm>
          <a:off x="6098540" y="14364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E25DBA0D-250F-4E6B-AC0B-15B5D97C646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3F075FC6-D429-4745-B1E8-617F1CBBB97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116282CE-7152-4CD7-8F54-AAF8702EA6C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662059B-2D87-4A56-AD7A-B7EB4CD01C0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86AFEEF7-E67F-4F6E-A2B8-B7F11D51FEA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154087</xdr:rowOff>
    </xdr:from>
    <xdr:to>
      <xdr:col>55</xdr:col>
      <xdr:colOff>50800</xdr:colOff>
      <xdr:row>86</xdr:row>
      <xdr:rowOff>84237</xdr:rowOff>
    </xdr:to>
    <xdr:sp macro="" textlink="">
      <xdr:nvSpPr>
        <xdr:cNvPr id="344" name="楕円 343">
          <a:extLst>
            <a:ext uri="{FF2B5EF4-FFF2-40B4-BE49-F238E27FC236}">
              <a16:creationId xmlns:a16="http://schemas.microsoft.com/office/drawing/2014/main" id="{BFD364AC-4E22-4472-BBEA-4D84353EE82B}"/>
            </a:ext>
          </a:extLst>
        </xdr:cNvPr>
        <xdr:cNvSpPr/>
      </xdr:nvSpPr>
      <xdr:spPr>
        <a:xfrm>
          <a:off x="9192260" y="14403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45" name="【公営住宅】&#10;一人当たり面積該当値テキスト">
          <a:extLst>
            <a:ext uri="{FF2B5EF4-FFF2-40B4-BE49-F238E27FC236}">
              <a16:creationId xmlns:a16="http://schemas.microsoft.com/office/drawing/2014/main" id="{A74D0081-33FE-4AA0-9604-929410E6CAC3}"/>
            </a:ext>
          </a:extLst>
        </xdr:cNvPr>
        <xdr:cNvSpPr txBox="1"/>
      </xdr:nvSpPr>
      <xdr:spPr>
        <a:xfrm>
          <a:off x="9258300" y="1432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46" name="楕円 345">
          <a:extLst>
            <a:ext uri="{FF2B5EF4-FFF2-40B4-BE49-F238E27FC236}">
              <a16:creationId xmlns:a16="http://schemas.microsoft.com/office/drawing/2014/main" id="{08651357-7127-4081-9EDD-845EAB06EF68}"/>
            </a:ext>
          </a:extLst>
        </xdr:cNvPr>
        <xdr:cNvSpPr/>
      </xdr:nvSpPr>
      <xdr:spPr>
        <a:xfrm>
          <a:off x="8445500" y="14403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33437</xdr:rowOff>
    </xdr:from>
    <xdr:to>
      <xdr:col>55</xdr:col>
      <xdr:colOff>0</xdr:colOff>
      <xdr:row>86</xdr:row>
      <xdr:rowOff>33528</xdr:rowOff>
    </xdr:to>
    <xdr:cxnSp macro="">
      <xdr:nvCxnSpPr>
        <xdr:cNvPr id="347" name="直線コネクタ 346">
          <a:extLst>
            <a:ext uri="{FF2B5EF4-FFF2-40B4-BE49-F238E27FC236}">
              <a16:creationId xmlns:a16="http://schemas.microsoft.com/office/drawing/2014/main" id="{D7C6FCB3-9A72-4F89-8B85-F616B4EBADFA}"/>
            </a:ext>
          </a:extLst>
        </xdr:cNvPr>
        <xdr:cNvCxnSpPr/>
      </xdr:nvCxnSpPr>
      <xdr:spPr>
        <a:xfrm flipV="1">
          <a:off x="8496300" y="14450477"/>
          <a:ext cx="7239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154223</xdr:rowOff>
    </xdr:from>
    <xdr:to>
      <xdr:col>46</xdr:col>
      <xdr:colOff>38100</xdr:colOff>
      <xdr:row>86</xdr:row>
      <xdr:rowOff>84373</xdr:rowOff>
    </xdr:to>
    <xdr:sp macro="" textlink="">
      <xdr:nvSpPr>
        <xdr:cNvPr id="348" name="楕円 347">
          <a:extLst>
            <a:ext uri="{FF2B5EF4-FFF2-40B4-BE49-F238E27FC236}">
              <a16:creationId xmlns:a16="http://schemas.microsoft.com/office/drawing/2014/main" id="{238C9D18-B85A-4889-A030-EE357C45AB59}"/>
            </a:ext>
          </a:extLst>
        </xdr:cNvPr>
        <xdr:cNvSpPr/>
      </xdr:nvSpPr>
      <xdr:spPr>
        <a:xfrm>
          <a:off x="7670800" y="144036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33573</xdr:rowOff>
    </xdr:to>
    <xdr:cxnSp macro="">
      <xdr:nvCxnSpPr>
        <xdr:cNvPr id="349" name="直線コネクタ 348">
          <a:extLst>
            <a:ext uri="{FF2B5EF4-FFF2-40B4-BE49-F238E27FC236}">
              <a16:creationId xmlns:a16="http://schemas.microsoft.com/office/drawing/2014/main" id="{E74D1E2B-04DA-4A36-BD26-66744ACC40F2}"/>
            </a:ext>
          </a:extLst>
        </xdr:cNvPr>
        <xdr:cNvCxnSpPr/>
      </xdr:nvCxnSpPr>
      <xdr:spPr>
        <a:xfrm flipV="1">
          <a:off x="7713980" y="14450568"/>
          <a:ext cx="78232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154270</xdr:rowOff>
    </xdr:from>
    <xdr:to>
      <xdr:col>41</xdr:col>
      <xdr:colOff>101600</xdr:colOff>
      <xdr:row>86</xdr:row>
      <xdr:rowOff>84420</xdr:rowOff>
    </xdr:to>
    <xdr:sp macro="" textlink="">
      <xdr:nvSpPr>
        <xdr:cNvPr id="350" name="楕円 349">
          <a:extLst>
            <a:ext uri="{FF2B5EF4-FFF2-40B4-BE49-F238E27FC236}">
              <a16:creationId xmlns:a16="http://schemas.microsoft.com/office/drawing/2014/main" id="{32A5A1DF-0723-410F-AD00-4D8C66105798}"/>
            </a:ext>
          </a:extLst>
        </xdr:cNvPr>
        <xdr:cNvSpPr/>
      </xdr:nvSpPr>
      <xdr:spPr>
        <a:xfrm>
          <a:off x="6873240" y="14403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33573</xdr:rowOff>
    </xdr:from>
    <xdr:to>
      <xdr:col>45</xdr:col>
      <xdr:colOff>177800</xdr:colOff>
      <xdr:row>86</xdr:row>
      <xdr:rowOff>33620</xdr:rowOff>
    </xdr:to>
    <xdr:cxnSp macro="">
      <xdr:nvCxnSpPr>
        <xdr:cNvPr id="351" name="直線コネクタ 350">
          <a:extLst>
            <a:ext uri="{FF2B5EF4-FFF2-40B4-BE49-F238E27FC236}">
              <a16:creationId xmlns:a16="http://schemas.microsoft.com/office/drawing/2014/main" id="{0D95FF22-2803-4F14-9EE8-AAD7D7262C60}"/>
            </a:ext>
          </a:extLst>
        </xdr:cNvPr>
        <xdr:cNvCxnSpPr/>
      </xdr:nvCxnSpPr>
      <xdr:spPr>
        <a:xfrm flipV="1">
          <a:off x="6924040" y="14450613"/>
          <a:ext cx="78994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52" name="n_1aveValue【公営住宅】&#10;一人当たり面積">
          <a:extLst>
            <a:ext uri="{FF2B5EF4-FFF2-40B4-BE49-F238E27FC236}">
              <a16:creationId xmlns:a16="http://schemas.microsoft.com/office/drawing/2014/main" id="{6F873023-3AE3-4835-B557-58BA3108E841}"/>
            </a:ext>
          </a:extLst>
        </xdr:cNvPr>
        <xdr:cNvSpPr txBox="1"/>
      </xdr:nvSpPr>
      <xdr:spPr>
        <a:xfrm>
          <a:off x="8271587" y="1412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53" name="n_2aveValue【公営住宅】&#10;一人当たり面積">
          <a:extLst>
            <a:ext uri="{FF2B5EF4-FFF2-40B4-BE49-F238E27FC236}">
              <a16:creationId xmlns:a16="http://schemas.microsoft.com/office/drawing/2014/main" id="{A6C20C02-97B2-4DC9-98A7-B5BA99D46AE0}"/>
            </a:ext>
          </a:extLst>
        </xdr:cNvPr>
        <xdr:cNvSpPr txBox="1"/>
      </xdr:nvSpPr>
      <xdr:spPr>
        <a:xfrm>
          <a:off x="7509587" y="1412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62816</xdr:rowOff>
    </xdr:from>
    <xdr:ext cx="469744" cy="259045"/>
    <xdr:sp macro="" textlink="">
      <xdr:nvSpPr>
        <xdr:cNvPr id="354" name="n_3aveValue【公営住宅】&#10;一人当たり面積">
          <a:extLst>
            <a:ext uri="{FF2B5EF4-FFF2-40B4-BE49-F238E27FC236}">
              <a16:creationId xmlns:a16="http://schemas.microsoft.com/office/drawing/2014/main" id="{4E8F6376-CE67-4173-A931-B06F16D83706}"/>
            </a:ext>
          </a:extLst>
        </xdr:cNvPr>
        <xdr:cNvSpPr txBox="1"/>
      </xdr:nvSpPr>
      <xdr:spPr>
        <a:xfrm>
          <a:off x="6712027" y="1414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61718</xdr:rowOff>
    </xdr:from>
    <xdr:ext cx="469744" cy="259045"/>
    <xdr:sp macro="" textlink="">
      <xdr:nvSpPr>
        <xdr:cNvPr id="355" name="n_4aveValue【公営住宅】&#10;一人当たり面積">
          <a:extLst>
            <a:ext uri="{FF2B5EF4-FFF2-40B4-BE49-F238E27FC236}">
              <a16:creationId xmlns:a16="http://schemas.microsoft.com/office/drawing/2014/main" id="{6B4C1BC2-E4F0-4AA4-A936-EB103DE21F3B}"/>
            </a:ext>
          </a:extLst>
        </xdr:cNvPr>
        <xdr:cNvSpPr txBox="1"/>
      </xdr:nvSpPr>
      <xdr:spPr>
        <a:xfrm>
          <a:off x="5937327" y="1414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56" name="n_1mainValue【公営住宅】&#10;一人当たり面積">
          <a:extLst>
            <a:ext uri="{FF2B5EF4-FFF2-40B4-BE49-F238E27FC236}">
              <a16:creationId xmlns:a16="http://schemas.microsoft.com/office/drawing/2014/main" id="{99152401-6C64-4B4B-974F-2A1C8D1CAD0D}"/>
            </a:ext>
          </a:extLst>
        </xdr:cNvPr>
        <xdr:cNvSpPr txBox="1"/>
      </xdr:nvSpPr>
      <xdr:spPr>
        <a:xfrm>
          <a:off x="8271587" y="1449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75500</xdr:rowOff>
    </xdr:from>
    <xdr:ext cx="469744" cy="259045"/>
    <xdr:sp macro="" textlink="">
      <xdr:nvSpPr>
        <xdr:cNvPr id="357" name="n_2mainValue【公営住宅】&#10;一人当たり面積">
          <a:extLst>
            <a:ext uri="{FF2B5EF4-FFF2-40B4-BE49-F238E27FC236}">
              <a16:creationId xmlns:a16="http://schemas.microsoft.com/office/drawing/2014/main" id="{5A45EC7F-A58B-4E80-A478-B5C25347E3D3}"/>
            </a:ext>
          </a:extLst>
        </xdr:cNvPr>
        <xdr:cNvSpPr txBox="1"/>
      </xdr:nvSpPr>
      <xdr:spPr>
        <a:xfrm>
          <a:off x="7509587" y="144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75547</xdr:rowOff>
    </xdr:from>
    <xdr:ext cx="469744" cy="259045"/>
    <xdr:sp macro="" textlink="">
      <xdr:nvSpPr>
        <xdr:cNvPr id="358" name="n_3mainValue【公営住宅】&#10;一人当たり面積">
          <a:extLst>
            <a:ext uri="{FF2B5EF4-FFF2-40B4-BE49-F238E27FC236}">
              <a16:creationId xmlns:a16="http://schemas.microsoft.com/office/drawing/2014/main" id="{DD0C20E7-C0F9-48C8-A3AA-A39BC6A38658}"/>
            </a:ext>
          </a:extLst>
        </xdr:cNvPr>
        <xdr:cNvSpPr txBox="1"/>
      </xdr:nvSpPr>
      <xdr:spPr>
        <a:xfrm>
          <a:off x="6712027" y="144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5C8150F7-0EA2-4DE7-BB08-1EC0940C7A9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EDBBB60E-D755-4465-A85D-F97270D609F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A0B77529-5F70-4CA4-86B4-933A446C04A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D14BECD9-8080-4ECE-89B6-023A1D002B4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EFB7F101-DA6C-4AE0-BEDF-AB40A0B9E2D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CF9A2A01-2848-427A-85AA-CF2924F144E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65696A1B-7EBC-4ECF-AFEF-609D64A3B0A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A1F38CC3-FC88-45F8-BCB6-425939E2135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8A9A2F09-30A7-4B4D-9123-E101BC53448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580BA283-3CA1-4AB6-A106-1889B86CE37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DAB063C1-123F-4867-B90C-C30C7EFA287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B9EB3EBE-7069-406F-8C5B-383D99CBA108}"/>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DD4320E1-0BBB-42EA-B7DE-4FD74D601A6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ABC5A491-8250-47D7-9611-803D1B12E9D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A068527E-23A9-4480-B5CD-4AE2053623B7}"/>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6895C5D1-A5F4-4E67-BAA4-F616FCBE30A4}"/>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CF2CCE8C-1BA6-493C-8623-2131E621C673}"/>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4ECDDEC8-C8EF-47D5-B691-DEC935F66E07}"/>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54AEF7B7-F92A-4834-8E7F-7B8724D33DD2}"/>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396679A1-628E-4077-ABFF-B2A861E8188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6E260D8F-4AD2-4414-B0E8-434577DA40EC}"/>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7E719859-EF34-44B2-937C-8ED5559A7B4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87FC94E1-68A0-4C50-89FB-5D977048B3FA}"/>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6DFB187A-9A6D-4C37-85D8-C807A2CBA5A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3B9FA206-12CE-425A-A499-1D01B6508A47}"/>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384" name="直線コネクタ 383">
          <a:extLst>
            <a:ext uri="{FF2B5EF4-FFF2-40B4-BE49-F238E27FC236}">
              <a16:creationId xmlns:a16="http://schemas.microsoft.com/office/drawing/2014/main" id="{A2EB20B4-3D63-4DA4-AF71-9721D5384A70}"/>
            </a:ext>
          </a:extLst>
        </xdr:cNvPr>
        <xdr:cNvCxnSpPr/>
      </xdr:nvCxnSpPr>
      <xdr:spPr>
        <a:xfrm flipV="1">
          <a:off x="4086225" y="16765633"/>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385" name="【港湾・漁港】&#10;有形固定資産減価償却率最小値テキスト">
          <a:extLst>
            <a:ext uri="{FF2B5EF4-FFF2-40B4-BE49-F238E27FC236}">
              <a16:creationId xmlns:a16="http://schemas.microsoft.com/office/drawing/2014/main" id="{ACE4470C-4291-4B04-BA2E-F5932A64E578}"/>
            </a:ext>
          </a:extLst>
        </xdr:cNvPr>
        <xdr:cNvSpPr txBox="1"/>
      </xdr:nvSpPr>
      <xdr:spPr>
        <a:xfrm>
          <a:off x="412496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386" name="直線コネクタ 385">
          <a:extLst>
            <a:ext uri="{FF2B5EF4-FFF2-40B4-BE49-F238E27FC236}">
              <a16:creationId xmlns:a16="http://schemas.microsoft.com/office/drawing/2014/main" id="{B71AFC93-765C-4DC7-9E62-E352784B9975}"/>
            </a:ext>
          </a:extLst>
        </xdr:cNvPr>
        <xdr:cNvCxnSpPr/>
      </xdr:nvCxnSpPr>
      <xdr:spPr>
        <a:xfrm>
          <a:off x="402082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387" name="【港湾・漁港】&#10;有形固定資産減価償却率最大値テキスト">
          <a:extLst>
            <a:ext uri="{FF2B5EF4-FFF2-40B4-BE49-F238E27FC236}">
              <a16:creationId xmlns:a16="http://schemas.microsoft.com/office/drawing/2014/main" id="{EBB906FA-71C1-4147-BA20-D5F18626F0F9}"/>
            </a:ext>
          </a:extLst>
        </xdr:cNvPr>
        <xdr:cNvSpPr txBox="1"/>
      </xdr:nvSpPr>
      <xdr:spPr>
        <a:xfrm>
          <a:off x="412496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88" name="直線コネクタ 387">
          <a:extLst>
            <a:ext uri="{FF2B5EF4-FFF2-40B4-BE49-F238E27FC236}">
              <a16:creationId xmlns:a16="http://schemas.microsoft.com/office/drawing/2014/main" id="{356AEAD4-B24C-42C9-A75A-4536A33DBBA0}"/>
            </a:ext>
          </a:extLst>
        </xdr:cNvPr>
        <xdr:cNvCxnSpPr/>
      </xdr:nvCxnSpPr>
      <xdr:spPr>
        <a:xfrm>
          <a:off x="402082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A9D12CA0-9239-4A7F-AF71-A90EB93F42C3}"/>
            </a:ext>
          </a:extLst>
        </xdr:cNvPr>
        <xdr:cNvSpPr txBox="1"/>
      </xdr:nvSpPr>
      <xdr:spPr>
        <a:xfrm>
          <a:off x="4124960" y="1770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390" name="フローチャート: 判断 389">
          <a:extLst>
            <a:ext uri="{FF2B5EF4-FFF2-40B4-BE49-F238E27FC236}">
              <a16:creationId xmlns:a16="http://schemas.microsoft.com/office/drawing/2014/main" id="{4EF2024F-43F9-4EE5-92D1-872CA102B282}"/>
            </a:ext>
          </a:extLst>
        </xdr:cNvPr>
        <xdr:cNvSpPr/>
      </xdr:nvSpPr>
      <xdr:spPr>
        <a:xfrm>
          <a:off x="4036060" y="17722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391" name="フローチャート: 判断 390">
          <a:extLst>
            <a:ext uri="{FF2B5EF4-FFF2-40B4-BE49-F238E27FC236}">
              <a16:creationId xmlns:a16="http://schemas.microsoft.com/office/drawing/2014/main" id="{1932485A-F2A2-47C0-8520-FA6CF1C75C30}"/>
            </a:ext>
          </a:extLst>
        </xdr:cNvPr>
        <xdr:cNvSpPr/>
      </xdr:nvSpPr>
      <xdr:spPr>
        <a:xfrm>
          <a:off x="3312160" y="17688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392" name="フローチャート: 判断 391">
          <a:extLst>
            <a:ext uri="{FF2B5EF4-FFF2-40B4-BE49-F238E27FC236}">
              <a16:creationId xmlns:a16="http://schemas.microsoft.com/office/drawing/2014/main" id="{2DCAE82B-3CA4-488B-9637-DFE02A718809}"/>
            </a:ext>
          </a:extLst>
        </xdr:cNvPr>
        <xdr:cNvSpPr/>
      </xdr:nvSpPr>
      <xdr:spPr>
        <a:xfrm>
          <a:off x="25146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393" name="フローチャート: 判断 392">
          <a:extLst>
            <a:ext uri="{FF2B5EF4-FFF2-40B4-BE49-F238E27FC236}">
              <a16:creationId xmlns:a16="http://schemas.microsoft.com/office/drawing/2014/main" id="{E555FEB0-DE64-4E6F-85F9-0536AE80B09C}"/>
            </a:ext>
          </a:extLst>
        </xdr:cNvPr>
        <xdr:cNvSpPr/>
      </xdr:nvSpPr>
      <xdr:spPr>
        <a:xfrm>
          <a:off x="1739900" y="1732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15602</xdr:rowOff>
    </xdr:from>
    <xdr:to>
      <xdr:col>6</xdr:col>
      <xdr:colOff>38100</xdr:colOff>
      <xdr:row>103</xdr:row>
      <xdr:rowOff>117202</xdr:rowOff>
    </xdr:to>
    <xdr:sp macro="" textlink="">
      <xdr:nvSpPr>
        <xdr:cNvPr id="394" name="フローチャート: 判断 393">
          <a:extLst>
            <a:ext uri="{FF2B5EF4-FFF2-40B4-BE49-F238E27FC236}">
              <a16:creationId xmlns:a16="http://schemas.microsoft.com/office/drawing/2014/main" id="{4CF6BB4E-F3DD-4890-8B3E-12A8451C2370}"/>
            </a:ext>
          </a:extLst>
        </xdr:cNvPr>
        <xdr:cNvSpPr/>
      </xdr:nvSpPr>
      <xdr:spPr>
        <a:xfrm>
          <a:off x="965200" y="172825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5F1FD4FF-F12A-4E51-9467-8D2874E38CC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B97AD5ED-7D12-4466-A0DF-D1DCB7B76EC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FF94FEA-4DB8-422E-A9B5-6F87AED9B9F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AE5030F3-555D-491E-B485-C3D6C466FC8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AAE76C17-60F8-48EF-BDD9-F35A5D8028A6}"/>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0" name="楕円 399">
          <a:extLst>
            <a:ext uri="{FF2B5EF4-FFF2-40B4-BE49-F238E27FC236}">
              <a16:creationId xmlns:a16="http://schemas.microsoft.com/office/drawing/2014/main" id="{EEACFA08-B271-4259-89CE-AA94DFB7B4A5}"/>
            </a:ext>
          </a:extLst>
        </xdr:cNvPr>
        <xdr:cNvSpPr/>
      </xdr:nvSpPr>
      <xdr:spPr>
        <a:xfrm>
          <a:off x="403606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25416</xdr:rowOff>
    </xdr:from>
    <xdr:ext cx="405111" cy="259045"/>
    <xdr:sp macro="" textlink="">
      <xdr:nvSpPr>
        <xdr:cNvPr id="401" name="【港湾・漁港】&#10;有形固定資産減価償却率該当値テキスト">
          <a:extLst>
            <a:ext uri="{FF2B5EF4-FFF2-40B4-BE49-F238E27FC236}">
              <a16:creationId xmlns:a16="http://schemas.microsoft.com/office/drawing/2014/main" id="{AD88B850-80A1-4997-8D00-C83795CE3EAC}"/>
            </a:ext>
          </a:extLst>
        </xdr:cNvPr>
        <xdr:cNvSpPr txBox="1"/>
      </xdr:nvSpPr>
      <xdr:spPr>
        <a:xfrm>
          <a:off x="4124960" y="17292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402" name="楕円 401">
          <a:extLst>
            <a:ext uri="{FF2B5EF4-FFF2-40B4-BE49-F238E27FC236}">
              <a16:creationId xmlns:a16="http://schemas.microsoft.com/office/drawing/2014/main" id="{5232A9A9-2B37-4488-84F8-219930B260E3}"/>
            </a:ext>
          </a:extLst>
        </xdr:cNvPr>
        <xdr:cNvSpPr/>
      </xdr:nvSpPr>
      <xdr:spPr>
        <a:xfrm>
          <a:off x="3312160" y="17431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53339</xdr:rowOff>
    </xdr:to>
    <xdr:cxnSp macro="">
      <xdr:nvCxnSpPr>
        <xdr:cNvPr id="403" name="直線コネクタ 402">
          <a:extLst>
            <a:ext uri="{FF2B5EF4-FFF2-40B4-BE49-F238E27FC236}">
              <a16:creationId xmlns:a16="http://schemas.microsoft.com/office/drawing/2014/main" id="{FC473A01-5D2E-48A2-81D0-BEFC8290411F}"/>
            </a:ext>
          </a:extLst>
        </xdr:cNvPr>
        <xdr:cNvCxnSpPr/>
      </xdr:nvCxnSpPr>
      <xdr:spPr>
        <a:xfrm>
          <a:off x="3355340" y="17478103"/>
          <a:ext cx="7315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149498</xdr:rowOff>
    </xdr:from>
    <xdr:to>
      <xdr:col>15</xdr:col>
      <xdr:colOff>101600</xdr:colOff>
      <xdr:row>104</xdr:row>
      <xdr:rowOff>79648</xdr:rowOff>
    </xdr:to>
    <xdr:sp macro="" textlink="">
      <xdr:nvSpPr>
        <xdr:cNvPr id="404" name="楕円 403">
          <a:extLst>
            <a:ext uri="{FF2B5EF4-FFF2-40B4-BE49-F238E27FC236}">
              <a16:creationId xmlns:a16="http://schemas.microsoft.com/office/drawing/2014/main" id="{1A09C06D-A1F8-477C-B809-C36DF6A5A638}"/>
            </a:ext>
          </a:extLst>
        </xdr:cNvPr>
        <xdr:cNvSpPr/>
      </xdr:nvSpPr>
      <xdr:spPr>
        <a:xfrm>
          <a:off x="2514600" y="17416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28848</xdr:rowOff>
    </xdr:from>
    <xdr:to>
      <xdr:col>19</xdr:col>
      <xdr:colOff>177800</xdr:colOff>
      <xdr:row>104</xdr:row>
      <xdr:rowOff>43543</xdr:rowOff>
    </xdr:to>
    <xdr:cxnSp macro="">
      <xdr:nvCxnSpPr>
        <xdr:cNvPr id="405" name="直線コネクタ 404">
          <a:extLst>
            <a:ext uri="{FF2B5EF4-FFF2-40B4-BE49-F238E27FC236}">
              <a16:creationId xmlns:a16="http://schemas.microsoft.com/office/drawing/2014/main" id="{7F54D045-7ECC-4508-9B46-8BD7C7C09BA9}"/>
            </a:ext>
          </a:extLst>
        </xdr:cNvPr>
        <xdr:cNvCxnSpPr/>
      </xdr:nvCxnSpPr>
      <xdr:spPr>
        <a:xfrm>
          <a:off x="2565400" y="17463408"/>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06" name="n_1aveValue【港湾・漁港】&#10;有形固定資産減価償却率">
          <a:extLst>
            <a:ext uri="{FF2B5EF4-FFF2-40B4-BE49-F238E27FC236}">
              <a16:creationId xmlns:a16="http://schemas.microsoft.com/office/drawing/2014/main" id="{FD178120-BB07-417E-8503-A4895D324B26}"/>
            </a:ext>
          </a:extLst>
        </xdr:cNvPr>
        <xdr:cNvSpPr txBox="1"/>
      </xdr:nvSpPr>
      <xdr:spPr>
        <a:xfrm>
          <a:off x="3170564" y="177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07" name="n_2aveValue【港湾・漁港】&#10;有形固定資産減価償却率">
          <a:extLst>
            <a:ext uri="{FF2B5EF4-FFF2-40B4-BE49-F238E27FC236}">
              <a16:creationId xmlns:a16="http://schemas.microsoft.com/office/drawing/2014/main" id="{1E5CAA68-3769-4767-93BE-2866859C80AB}"/>
            </a:ext>
          </a:extLst>
        </xdr:cNvPr>
        <xdr:cNvSpPr txBox="1"/>
      </xdr:nvSpPr>
      <xdr:spPr>
        <a:xfrm>
          <a:off x="238570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8000</xdr:rowOff>
    </xdr:from>
    <xdr:ext cx="405111" cy="259045"/>
    <xdr:sp macro="" textlink="">
      <xdr:nvSpPr>
        <xdr:cNvPr id="408" name="n_3aveValue【港湾・漁港】&#10;有形固定資産減価償却率">
          <a:extLst>
            <a:ext uri="{FF2B5EF4-FFF2-40B4-BE49-F238E27FC236}">
              <a16:creationId xmlns:a16="http://schemas.microsoft.com/office/drawing/2014/main" id="{E0E8CA6E-8D0A-4138-A92E-1F7DBE9D6F4F}"/>
            </a:ext>
          </a:extLst>
        </xdr:cNvPr>
        <xdr:cNvSpPr txBox="1"/>
      </xdr:nvSpPr>
      <xdr:spPr>
        <a:xfrm>
          <a:off x="1611004" y="1710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133729</xdr:rowOff>
    </xdr:from>
    <xdr:ext cx="405111" cy="259045"/>
    <xdr:sp macro="" textlink="">
      <xdr:nvSpPr>
        <xdr:cNvPr id="409" name="n_4aveValue【港湾・漁港】&#10;有形固定資産減価償却率">
          <a:extLst>
            <a:ext uri="{FF2B5EF4-FFF2-40B4-BE49-F238E27FC236}">
              <a16:creationId xmlns:a16="http://schemas.microsoft.com/office/drawing/2014/main" id="{1E346F8A-FE8A-4E21-8BA9-2E8E2D620318}"/>
            </a:ext>
          </a:extLst>
        </xdr:cNvPr>
        <xdr:cNvSpPr txBox="1"/>
      </xdr:nvSpPr>
      <xdr:spPr>
        <a:xfrm>
          <a:off x="836304" y="1706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110870</xdr:rowOff>
    </xdr:from>
    <xdr:ext cx="405111" cy="259045"/>
    <xdr:sp macro="" textlink="">
      <xdr:nvSpPr>
        <xdr:cNvPr id="410" name="n_1mainValue【港湾・漁港】&#10;有形固定資産減価償却率">
          <a:extLst>
            <a:ext uri="{FF2B5EF4-FFF2-40B4-BE49-F238E27FC236}">
              <a16:creationId xmlns:a16="http://schemas.microsoft.com/office/drawing/2014/main" id="{BBB37D85-223D-4528-9607-989446FB6631}"/>
            </a:ext>
          </a:extLst>
        </xdr:cNvPr>
        <xdr:cNvSpPr txBox="1"/>
      </xdr:nvSpPr>
      <xdr:spPr>
        <a:xfrm>
          <a:off x="317056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96175</xdr:rowOff>
    </xdr:from>
    <xdr:ext cx="405111" cy="259045"/>
    <xdr:sp macro="" textlink="">
      <xdr:nvSpPr>
        <xdr:cNvPr id="411" name="n_2mainValue【港湾・漁港】&#10;有形固定資産減価償却率">
          <a:extLst>
            <a:ext uri="{FF2B5EF4-FFF2-40B4-BE49-F238E27FC236}">
              <a16:creationId xmlns:a16="http://schemas.microsoft.com/office/drawing/2014/main" id="{BC9A4E08-E3CD-41C1-9B7E-488FB5E22DB0}"/>
            </a:ext>
          </a:extLst>
        </xdr:cNvPr>
        <xdr:cNvSpPr txBox="1"/>
      </xdr:nvSpPr>
      <xdr:spPr>
        <a:xfrm>
          <a:off x="2385704" y="1719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a:extLst>
            <a:ext uri="{FF2B5EF4-FFF2-40B4-BE49-F238E27FC236}">
              <a16:creationId xmlns:a16="http://schemas.microsoft.com/office/drawing/2014/main" id="{3B6454B6-0B50-4C10-8208-432FC842B05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a:extLst>
            <a:ext uri="{FF2B5EF4-FFF2-40B4-BE49-F238E27FC236}">
              <a16:creationId xmlns:a16="http://schemas.microsoft.com/office/drawing/2014/main" id="{4A0657E6-F8C1-4722-87FE-C8AA51AD659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a:extLst>
            <a:ext uri="{FF2B5EF4-FFF2-40B4-BE49-F238E27FC236}">
              <a16:creationId xmlns:a16="http://schemas.microsoft.com/office/drawing/2014/main" id="{6FCBCCF6-FC61-46BF-9597-40582B4B56B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a:extLst>
            <a:ext uri="{FF2B5EF4-FFF2-40B4-BE49-F238E27FC236}">
              <a16:creationId xmlns:a16="http://schemas.microsoft.com/office/drawing/2014/main" id="{AB769C5B-6CEA-4837-99AF-65010D5B232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a:extLst>
            <a:ext uri="{FF2B5EF4-FFF2-40B4-BE49-F238E27FC236}">
              <a16:creationId xmlns:a16="http://schemas.microsoft.com/office/drawing/2014/main" id="{BB14497F-514B-4E87-831B-3C052597D97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a:extLst>
            <a:ext uri="{FF2B5EF4-FFF2-40B4-BE49-F238E27FC236}">
              <a16:creationId xmlns:a16="http://schemas.microsoft.com/office/drawing/2014/main" id="{85E0CBD8-1A72-4866-8C47-3EA5A116BBF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a:extLst>
            <a:ext uri="{FF2B5EF4-FFF2-40B4-BE49-F238E27FC236}">
              <a16:creationId xmlns:a16="http://schemas.microsoft.com/office/drawing/2014/main" id="{64D2A559-9BE4-42FA-A733-A739182252A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3F3EB6FC-C502-4513-945C-4175051CF7B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821F00B3-5258-4B6A-995A-0BA471DED74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66E5A4C0-2A6A-4085-AB55-E532B4E9CB8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2" name="直線コネクタ 421">
          <a:extLst>
            <a:ext uri="{FF2B5EF4-FFF2-40B4-BE49-F238E27FC236}">
              <a16:creationId xmlns:a16="http://schemas.microsoft.com/office/drawing/2014/main" id="{7AF6BF1E-C2AB-4870-A844-3D567851987D}"/>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3" name="テキスト ボックス 422">
          <a:extLst>
            <a:ext uri="{FF2B5EF4-FFF2-40B4-BE49-F238E27FC236}">
              <a16:creationId xmlns:a16="http://schemas.microsoft.com/office/drawing/2014/main" id="{3874A247-BD1F-44ED-9BD5-57465F029611}"/>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4" name="直線コネクタ 423">
          <a:extLst>
            <a:ext uri="{FF2B5EF4-FFF2-40B4-BE49-F238E27FC236}">
              <a16:creationId xmlns:a16="http://schemas.microsoft.com/office/drawing/2014/main" id="{07C37253-5AB1-4853-A422-F6FDBBA4ABA8}"/>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5" name="テキスト ボックス 424">
          <a:extLst>
            <a:ext uri="{FF2B5EF4-FFF2-40B4-BE49-F238E27FC236}">
              <a16:creationId xmlns:a16="http://schemas.microsoft.com/office/drawing/2014/main" id="{13200F30-395A-4AFB-B43A-138AF01113E1}"/>
            </a:ext>
          </a:extLst>
        </xdr:cNvPr>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6" name="直線コネクタ 425">
          <a:extLst>
            <a:ext uri="{FF2B5EF4-FFF2-40B4-BE49-F238E27FC236}">
              <a16:creationId xmlns:a16="http://schemas.microsoft.com/office/drawing/2014/main" id="{167E39A2-9D6E-4AA5-BA87-CD16EADD8CE2}"/>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7" name="テキスト ボックス 426">
          <a:extLst>
            <a:ext uri="{FF2B5EF4-FFF2-40B4-BE49-F238E27FC236}">
              <a16:creationId xmlns:a16="http://schemas.microsoft.com/office/drawing/2014/main" id="{F5A54F7B-79BF-4AED-8CE4-24A976E2641A}"/>
            </a:ext>
          </a:extLst>
        </xdr:cNvPr>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8" name="直線コネクタ 427">
          <a:extLst>
            <a:ext uri="{FF2B5EF4-FFF2-40B4-BE49-F238E27FC236}">
              <a16:creationId xmlns:a16="http://schemas.microsoft.com/office/drawing/2014/main" id="{8258235D-54D9-4644-83AA-C7BAA2070D8A}"/>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9" name="テキスト ボックス 428">
          <a:extLst>
            <a:ext uri="{FF2B5EF4-FFF2-40B4-BE49-F238E27FC236}">
              <a16:creationId xmlns:a16="http://schemas.microsoft.com/office/drawing/2014/main" id="{966F71E9-FBD6-4EBE-8774-B0401D9C13D5}"/>
            </a:ext>
          </a:extLst>
        </xdr:cNvPr>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a:extLst>
            <a:ext uri="{FF2B5EF4-FFF2-40B4-BE49-F238E27FC236}">
              <a16:creationId xmlns:a16="http://schemas.microsoft.com/office/drawing/2014/main" id="{950815E6-BD39-459C-9BCE-AF7001898EB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1" name="テキスト ボックス 430">
          <a:extLst>
            <a:ext uri="{FF2B5EF4-FFF2-40B4-BE49-F238E27FC236}">
              <a16:creationId xmlns:a16="http://schemas.microsoft.com/office/drawing/2014/main" id="{EDCE3364-F3C2-43CD-B1B7-B9C8165102CB}"/>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港湾・漁港】&#10;一人当たり有形固定資産（償却資産）額グラフ枠">
          <a:extLst>
            <a:ext uri="{FF2B5EF4-FFF2-40B4-BE49-F238E27FC236}">
              <a16:creationId xmlns:a16="http://schemas.microsoft.com/office/drawing/2014/main" id="{F556E42D-50A3-4B69-8A04-EDE8A07C1E6F}"/>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33" name="直線コネクタ 432">
          <a:extLst>
            <a:ext uri="{FF2B5EF4-FFF2-40B4-BE49-F238E27FC236}">
              <a16:creationId xmlns:a16="http://schemas.microsoft.com/office/drawing/2014/main" id="{23E933CC-AE49-4354-A2A1-4A451C00AF1E}"/>
            </a:ext>
          </a:extLst>
        </xdr:cNvPr>
        <xdr:cNvCxnSpPr/>
      </xdr:nvCxnSpPr>
      <xdr:spPr>
        <a:xfrm flipV="1">
          <a:off x="9219565" y="16773206"/>
          <a:ext cx="0" cy="140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4" name="【港湾・漁港】&#10;一人当たり有形固定資産（償却資産）額最小値テキスト">
          <a:extLst>
            <a:ext uri="{FF2B5EF4-FFF2-40B4-BE49-F238E27FC236}">
              <a16:creationId xmlns:a16="http://schemas.microsoft.com/office/drawing/2014/main" id="{CDEC8B24-CFFC-4392-8D63-0217F79A5A22}"/>
            </a:ext>
          </a:extLst>
        </xdr:cNvPr>
        <xdr:cNvSpPr txBox="1"/>
      </xdr:nvSpPr>
      <xdr:spPr>
        <a:xfrm>
          <a:off x="9258300" y="18185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5" name="直線コネクタ 434">
          <a:extLst>
            <a:ext uri="{FF2B5EF4-FFF2-40B4-BE49-F238E27FC236}">
              <a16:creationId xmlns:a16="http://schemas.microsoft.com/office/drawing/2014/main" id="{5E572556-AA17-425F-8420-114D82CA5D13}"/>
            </a:ext>
          </a:extLst>
        </xdr:cNvPr>
        <xdr:cNvCxnSpPr/>
      </xdr:nvCxnSpPr>
      <xdr:spPr>
        <a:xfrm>
          <a:off x="9154160" y="18181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36" name="【港湾・漁港】&#10;一人当たり有形固定資産（償却資産）額最大値テキスト">
          <a:extLst>
            <a:ext uri="{FF2B5EF4-FFF2-40B4-BE49-F238E27FC236}">
              <a16:creationId xmlns:a16="http://schemas.microsoft.com/office/drawing/2014/main" id="{66F98515-9EAE-4AA7-A51D-1D76DEAB9204}"/>
            </a:ext>
          </a:extLst>
        </xdr:cNvPr>
        <xdr:cNvSpPr txBox="1"/>
      </xdr:nvSpPr>
      <xdr:spPr>
        <a:xfrm>
          <a:off x="9258300" y="165560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37" name="直線コネクタ 436">
          <a:extLst>
            <a:ext uri="{FF2B5EF4-FFF2-40B4-BE49-F238E27FC236}">
              <a16:creationId xmlns:a16="http://schemas.microsoft.com/office/drawing/2014/main" id="{881F4F12-ACCF-4EAC-A616-270D6950933A}"/>
            </a:ext>
          </a:extLst>
        </xdr:cNvPr>
        <xdr:cNvCxnSpPr/>
      </xdr:nvCxnSpPr>
      <xdr:spPr>
        <a:xfrm>
          <a:off x="9154160" y="16773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38" name="【港湾・漁港】&#10;一人当たり有形固定資産（償却資産）額平均値テキスト">
          <a:extLst>
            <a:ext uri="{FF2B5EF4-FFF2-40B4-BE49-F238E27FC236}">
              <a16:creationId xmlns:a16="http://schemas.microsoft.com/office/drawing/2014/main" id="{01D0ACA6-DC01-4D86-8BA3-68490FC3822C}"/>
            </a:ext>
          </a:extLst>
        </xdr:cNvPr>
        <xdr:cNvSpPr txBox="1"/>
      </xdr:nvSpPr>
      <xdr:spPr>
        <a:xfrm>
          <a:off x="9258300" y="17785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39" name="フローチャート: 判断 438">
          <a:extLst>
            <a:ext uri="{FF2B5EF4-FFF2-40B4-BE49-F238E27FC236}">
              <a16:creationId xmlns:a16="http://schemas.microsoft.com/office/drawing/2014/main" id="{7DB6F753-4950-485E-932A-9AC6C16F2ADF}"/>
            </a:ext>
          </a:extLst>
        </xdr:cNvPr>
        <xdr:cNvSpPr/>
      </xdr:nvSpPr>
      <xdr:spPr>
        <a:xfrm>
          <a:off x="9192260" y="17933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40" name="フローチャート: 判断 439">
          <a:extLst>
            <a:ext uri="{FF2B5EF4-FFF2-40B4-BE49-F238E27FC236}">
              <a16:creationId xmlns:a16="http://schemas.microsoft.com/office/drawing/2014/main" id="{137465A3-C0CE-46BA-A99C-27F460039115}"/>
            </a:ext>
          </a:extLst>
        </xdr:cNvPr>
        <xdr:cNvSpPr/>
      </xdr:nvSpPr>
      <xdr:spPr>
        <a:xfrm>
          <a:off x="8445500" y="179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41" name="フローチャート: 判断 440">
          <a:extLst>
            <a:ext uri="{FF2B5EF4-FFF2-40B4-BE49-F238E27FC236}">
              <a16:creationId xmlns:a16="http://schemas.microsoft.com/office/drawing/2014/main" id="{7EFA6D9A-9B9D-401F-88EF-0144B6122B58}"/>
            </a:ext>
          </a:extLst>
        </xdr:cNvPr>
        <xdr:cNvSpPr/>
      </xdr:nvSpPr>
      <xdr:spPr>
        <a:xfrm>
          <a:off x="7670800" y="17943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111768</xdr:rowOff>
    </xdr:from>
    <xdr:to>
      <xdr:col>41</xdr:col>
      <xdr:colOff>101600</xdr:colOff>
      <xdr:row>108</xdr:row>
      <xdr:rowOff>41918</xdr:rowOff>
    </xdr:to>
    <xdr:sp macro="" textlink="">
      <xdr:nvSpPr>
        <xdr:cNvPr id="442" name="フローチャート: 判断 441">
          <a:extLst>
            <a:ext uri="{FF2B5EF4-FFF2-40B4-BE49-F238E27FC236}">
              <a16:creationId xmlns:a16="http://schemas.microsoft.com/office/drawing/2014/main" id="{62BFD735-32CA-4BBB-97FF-594FD0FF205D}"/>
            </a:ext>
          </a:extLst>
        </xdr:cNvPr>
        <xdr:cNvSpPr/>
      </xdr:nvSpPr>
      <xdr:spPr>
        <a:xfrm>
          <a:off x="6873240" y="180492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103436</xdr:rowOff>
    </xdr:from>
    <xdr:to>
      <xdr:col>36</xdr:col>
      <xdr:colOff>165100</xdr:colOff>
      <xdr:row>108</xdr:row>
      <xdr:rowOff>33586</xdr:rowOff>
    </xdr:to>
    <xdr:sp macro="" textlink="">
      <xdr:nvSpPr>
        <xdr:cNvPr id="443" name="フローチャート: 判断 442">
          <a:extLst>
            <a:ext uri="{FF2B5EF4-FFF2-40B4-BE49-F238E27FC236}">
              <a16:creationId xmlns:a16="http://schemas.microsoft.com/office/drawing/2014/main" id="{76154663-550D-403A-8C34-6DC680A1280F}"/>
            </a:ext>
          </a:extLst>
        </xdr:cNvPr>
        <xdr:cNvSpPr/>
      </xdr:nvSpPr>
      <xdr:spPr>
        <a:xfrm>
          <a:off x="6098540" y="18040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E34FED86-D534-4A36-B616-8BC610E72B9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D7405907-D31D-48E8-ABD1-55A32B1FF71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702B660-69F5-4391-93AC-C1BABFB25BF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6C2F2B68-B65E-4594-829E-ED986EEE404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7845949C-4479-4431-978D-8E5F1D4B3D3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21611</xdr:rowOff>
    </xdr:from>
    <xdr:to>
      <xdr:col>55</xdr:col>
      <xdr:colOff>50800</xdr:colOff>
      <xdr:row>107</xdr:row>
      <xdr:rowOff>123211</xdr:rowOff>
    </xdr:to>
    <xdr:sp macro="" textlink="">
      <xdr:nvSpPr>
        <xdr:cNvPr id="449" name="楕円 448">
          <a:extLst>
            <a:ext uri="{FF2B5EF4-FFF2-40B4-BE49-F238E27FC236}">
              <a16:creationId xmlns:a16="http://schemas.microsoft.com/office/drawing/2014/main" id="{FE7D23E8-3D2C-4FCC-AA26-56BC98D4E71F}"/>
            </a:ext>
          </a:extLst>
        </xdr:cNvPr>
        <xdr:cNvSpPr/>
      </xdr:nvSpPr>
      <xdr:spPr>
        <a:xfrm>
          <a:off x="9192260" y="179590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xdr:rowOff>
    </xdr:from>
    <xdr:ext cx="599010" cy="259045"/>
    <xdr:sp macro="" textlink="">
      <xdr:nvSpPr>
        <xdr:cNvPr id="450" name="【港湾・漁港】&#10;一人当たり有形固定資産（償却資産）額該当値テキスト">
          <a:extLst>
            <a:ext uri="{FF2B5EF4-FFF2-40B4-BE49-F238E27FC236}">
              <a16:creationId xmlns:a16="http://schemas.microsoft.com/office/drawing/2014/main" id="{098CE93A-C57A-49BB-8289-2B56232EDA96}"/>
            </a:ext>
          </a:extLst>
        </xdr:cNvPr>
        <xdr:cNvSpPr txBox="1"/>
      </xdr:nvSpPr>
      <xdr:spPr>
        <a:xfrm>
          <a:off x="9258300" y="1793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28521</xdr:rowOff>
    </xdr:from>
    <xdr:to>
      <xdr:col>50</xdr:col>
      <xdr:colOff>165100</xdr:colOff>
      <xdr:row>107</xdr:row>
      <xdr:rowOff>130121</xdr:rowOff>
    </xdr:to>
    <xdr:sp macro="" textlink="">
      <xdr:nvSpPr>
        <xdr:cNvPr id="451" name="楕円 450">
          <a:extLst>
            <a:ext uri="{FF2B5EF4-FFF2-40B4-BE49-F238E27FC236}">
              <a16:creationId xmlns:a16="http://schemas.microsoft.com/office/drawing/2014/main" id="{8B4B5B82-0D49-4BB9-B797-C93B75E36191}"/>
            </a:ext>
          </a:extLst>
        </xdr:cNvPr>
        <xdr:cNvSpPr/>
      </xdr:nvSpPr>
      <xdr:spPr>
        <a:xfrm>
          <a:off x="8445500" y="179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72411</xdr:rowOff>
    </xdr:from>
    <xdr:to>
      <xdr:col>55</xdr:col>
      <xdr:colOff>0</xdr:colOff>
      <xdr:row>107</xdr:row>
      <xdr:rowOff>79321</xdr:rowOff>
    </xdr:to>
    <xdr:cxnSp macro="">
      <xdr:nvCxnSpPr>
        <xdr:cNvPr id="452" name="直線コネクタ 451">
          <a:extLst>
            <a:ext uri="{FF2B5EF4-FFF2-40B4-BE49-F238E27FC236}">
              <a16:creationId xmlns:a16="http://schemas.microsoft.com/office/drawing/2014/main" id="{738634B1-803C-4FC5-8FCB-A772F5A59492}"/>
            </a:ext>
          </a:extLst>
        </xdr:cNvPr>
        <xdr:cNvCxnSpPr/>
      </xdr:nvCxnSpPr>
      <xdr:spPr>
        <a:xfrm flipV="1">
          <a:off x="8496300" y="18009891"/>
          <a:ext cx="7239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33868</xdr:rowOff>
    </xdr:from>
    <xdr:to>
      <xdr:col>46</xdr:col>
      <xdr:colOff>38100</xdr:colOff>
      <xdr:row>107</xdr:row>
      <xdr:rowOff>135468</xdr:rowOff>
    </xdr:to>
    <xdr:sp macro="" textlink="">
      <xdr:nvSpPr>
        <xdr:cNvPr id="453" name="楕円 452">
          <a:extLst>
            <a:ext uri="{FF2B5EF4-FFF2-40B4-BE49-F238E27FC236}">
              <a16:creationId xmlns:a16="http://schemas.microsoft.com/office/drawing/2014/main" id="{14DDE522-A47F-4EC0-BCE2-1D1912DE8ED7}"/>
            </a:ext>
          </a:extLst>
        </xdr:cNvPr>
        <xdr:cNvSpPr/>
      </xdr:nvSpPr>
      <xdr:spPr>
        <a:xfrm>
          <a:off x="7670800" y="179713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79321</xdr:rowOff>
    </xdr:from>
    <xdr:to>
      <xdr:col>50</xdr:col>
      <xdr:colOff>114300</xdr:colOff>
      <xdr:row>107</xdr:row>
      <xdr:rowOff>84668</xdr:rowOff>
    </xdr:to>
    <xdr:cxnSp macro="">
      <xdr:nvCxnSpPr>
        <xdr:cNvPr id="454" name="直線コネクタ 453">
          <a:extLst>
            <a:ext uri="{FF2B5EF4-FFF2-40B4-BE49-F238E27FC236}">
              <a16:creationId xmlns:a16="http://schemas.microsoft.com/office/drawing/2014/main" id="{49D3D333-7EE7-4EAE-AF6C-C597A52F8B10}"/>
            </a:ext>
          </a:extLst>
        </xdr:cNvPr>
        <xdr:cNvCxnSpPr/>
      </xdr:nvCxnSpPr>
      <xdr:spPr>
        <a:xfrm flipV="1">
          <a:off x="7713980" y="18016801"/>
          <a:ext cx="78232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55" name="n_1aveValue【港湾・漁港】&#10;一人当たり有形固定資産（償却資産）額">
          <a:extLst>
            <a:ext uri="{FF2B5EF4-FFF2-40B4-BE49-F238E27FC236}">
              <a16:creationId xmlns:a16="http://schemas.microsoft.com/office/drawing/2014/main" id="{6BB7BFCD-5CF0-4E5B-91F8-52D61C37AD19}"/>
            </a:ext>
          </a:extLst>
        </xdr:cNvPr>
        <xdr:cNvSpPr txBox="1"/>
      </xdr:nvSpPr>
      <xdr:spPr>
        <a:xfrm>
          <a:off x="8214575" y="1772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56" name="n_2aveValue【港湾・漁港】&#10;一人当たり有形固定資産（償却資産）額">
          <a:extLst>
            <a:ext uri="{FF2B5EF4-FFF2-40B4-BE49-F238E27FC236}">
              <a16:creationId xmlns:a16="http://schemas.microsoft.com/office/drawing/2014/main" id="{A4C7812C-21C2-44BA-8017-08F28FB7C9B9}"/>
            </a:ext>
          </a:extLst>
        </xdr:cNvPr>
        <xdr:cNvSpPr txBox="1"/>
      </xdr:nvSpPr>
      <xdr:spPr>
        <a:xfrm>
          <a:off x="7444955" y="1772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58445</xdr:rowOff>
    </xdr:from>
    <xdr:ext cx="599010" cy="259045"/>
    <xdr:sp macro="" textlink="">
      <xdr:nvSpPr>
        <xdr:cNvPr id="457" name="n_3aveValue【港湾・漁港】&#10;一人当たり有形固定資産（償却資産）額">
          <a:extLst>
            <a:ext uri="{FF2B5EF4-FFF2-40B4-BE49-F238E27FC236}">
              <a16:creationId xmlns:a16="http://schemas.microsoft.com/office/drawing/2014/main" id="{76BE822B-4496-4460-B51E-510BB177753C}"/>
            </a:ext>
          </a:extLst>
        </xdr:cNvPr>
        <xdr:cNvSpPr txBox="1"/>
      </xdr:nvSpPr>
      <xdr:spPr>
        <a:xfrm>
          <a:off x="6670255" y="1782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50113</xdr:rowOff>
    </xdr:from>
    <xdr:ext cx="599010" cy="259045"/>
    <xdr:sp macro="" textlink="">
      <xdr:nvSpPr>
        <xdr:cNvPr id="458" name="n_4aveValue【港湾・漁港】&#10;一人当たり有形固定資産（償却資産）額">
          <a:extLst>
            <a:ext uri="{FF2B5EF4-FFF2-40B4-BE49-F238E27FC236}">
              <a16:creationId xmlns:a16="http://schemas.microsoft.com/office/drawing/2014/main" id="{AA57FFB0-7EF1-48DE-BFF3-BD3D3831A20C}"/>
            </a:ext>
          </a:extLst>
        </xdr:cNvPr>
        <xdr:cNvSpPr txBox="1"/>
      </xdr:nvSpPr>
      <xdr:spPr>
        <a:xfrm>
          <a:off x="5872695" y="1781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121248</xdr:rowOff>
    </xdr:from>
    <xdr:ext cx="599010" cy="259045"/>
    <xdr:sp macro="" textlink="">
      <xdr:nvSpPr>
        <xdr:cNvPr id="459" name="n_1mainValue【港湾・漁港】&#10;一人当たり有形固定資産（償却資産）額">
          <a:extLst>
            <a:ext uri="{FF2B5EF4-FFF2-40B4-BE49-F238E27FC236}">
              <a16:creationId xmlns:a16="http://schemas.microsoft.com/office/drawing/2014/main" id="{3DE89417-B1F4-4598-B6C3-8BA6FAEAAAC1}"/>
            </a:ext>
          </a:extLst>
        </xdr:cNvPr>
        <xdr:cNvSpPr txBox="1"/>
      </xdr:nvSpPr>
      <xdr:spPr>
        <a:xfrm>
          <a:off x="8214575" y="1805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126595</xdr:rowOff>
    </xdr:from>
    <xdr:ext cx="599010" cy="259045"/>
    <xdr:sp macro="" textlink="">
      <xdr:nvSpPr>
        <xdr:cNvPr id="460" name="n_2mainValue【港湾・漁港】&#10;一人当たり有形固定資産（償却資産）額">
          <a:extLst>
            <a:ext uri="{FF2B5EF4-FFF2-40B4-BE49-F238E27FC236}">
              <a16:creationId xmlns:a16="http://schemas.microsoft.com/office/drawing/2014/main" id="{391C7E14-91B7-411B-81F0-477EE1E033C2}"/>
            </a:ext>
          </a:extLst>
        </xdr:cNvPr>
        <xdr:cNvSpPr txBox="1"/>
      </xdr:nvSpPr>
      <xdr:spPr>
        <a:xfrm>
          <a:off x="7444955" y="1806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EA48F268-1474-42D9-80D3-371792F7D32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9A197863-AC14-4644-A3BF-CAE503D4C48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301A31F4-28CF-452D-8D60-915B4B37360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BAF51246-4E58-499A-8C94-F73C26A154E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1DB944D6-082D-4DCD-8AF0-21964A2B1E3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443EF84B-8FB1-42F0-BB3D-C76ED20C75F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BF0AD9A3-0E3A-4E1B-B0F6-8A4127DC530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4E490C9F-CF9D-4648-A248-42DF23254404}"/>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9" name="正方形/長方形 468">
          <a:extLst>
            <a:ext uri="{FF2B5EF4-FFF2-40B4-BE49-F238E27FC236}">
              <a16:creationId xmlns:a16="http://schemas.microsoft.com/office/drawing/2014/main" id="{7711DE50-EEC3-4A5E-A46A-A4BC6094E66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0" name="正方形/長方形 469">
          <a:extLst>
            <a:ext uri="{FF2B5EF4-FFF2-40B4-BE49-F238E27FC236}">
              <a16:creationId xmlns:a16="http://schemas.microsoft.com/office/drawing/2014/main" id="{6E13DA9B-F9CC-4882-A4EA-1F02FE4C132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1" name="正方形/長方形 470">
          <a:extLst>
            <a:ext uri="{FF2B5EF4-FFF2-40B4-BE49-F238E27FC236}">
              <a16:creationId xmlns:a16="http://schemas.microsoft.com/office/drawing/2014/main" id="{CAA52EB5-6543-4563-8094-9A2250D5EE4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2" name="正方形/長方形 471">
          <a:extLst>
            <a:ext uri="{FF2B5EF4-FFF2-40B4-BE49-F238E27FC236}">
              <a16:creationId xmlns:a16="http://schemas.microsoft.com/office/drawing/2014/main" id="{F8E5689C-38D8-42C0-B05B-6AC911ED516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3" name="正方形/長方形 472">
          <a:extLst>
            <a:ext uri="{FF2B5EF4-FFF2-40B4-BE49-F238E27FC236}">
              <a16:creationId xmlns:a16="http://schemas.microsoft.com/office/drawing/2014/main" id="{19316433-2843-4975-A5C7-30795B07F60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4" name="正方形/長方形 473">
          <a:extLst>
            <a:ext uri="{FF2B5EF4-FFF2-40B4-BE49-F238E27FC236}">
              <a16:creationId xmlns:a16="http://schemas.microsoft.com/office/drawing/2014/main" id="{C18AE396-4C1E-45CA-8AEA-B0E48E3C62F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5" name="正方形/長方形 474">
          <a:extLst>
            <a:ext uri="{FF2B5EF4-FFF2-40B4-BE49-F238E27FC236}">
              <a16:creationId xmlns:a16="http://schemas.microsoft.com/office/drawing/2014/main" id="{455920E8-1E46-4ADF-9B64-AF1F68CA2DF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6" name="正方形/長方形 475">
          <a:extLst>
            <a:ext uri="{FF2B5EF4-FFF2-40B4-BE49-F238E27FC236}">
              <a16:creationId xmlns:a16="http://schemas.microsoft.com/office/drawing/2014/main" id="{9DCB8CE8-5288-424E-9CC2-BB0E9CB5F90A}"/>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a:extLst>
            <a:ext uri="{FF2B5EF4-FFF2-40B4-BE49-F238E27FC236}">
              <a16:creationId xmlns:a16="http://schemas.microsoft.com/office/drawing/2014/main" id="{2CC16C42-05D9-4F3E-BC7A-0B77B9CF67E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a:extLst>
            <a:ext uri="{FF2B5EF4-FFF2-40B4-BE49-F238E27FC236}">
              <a16:creationId xmlns:a16="http://schemas.microsoft.com/office/drawing/2014/main" id="{ACE7C2EB-6B73-4C3B-A981-877E5EE473B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a:extLst>
            <a:ext uri="{FF2B5EF4-FFF2-40B4-BE49-F238E27FC236}">
              <a16:creationId xmlns:a16="http://schemas.microsoft.com/office/drawing/2014/main" id="{D3DF4ED0-453F-4659-A96B-F49D2912015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a:extLst>
            <a:ext uri="{FF2B5EF4-FFF2-40B4-BE49-F238E27FC236}">
              <a16:creationId xmlns:a16="http://schemas.microsoft.com/office/drawing/2014/main" id="{6E587B86-467B-44DD-AE28-A13848E9C70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a:extLst>
            <a:ext uri="{FF2B5EF4-FFF2-40B4-BE49-F238E27FC236}">
              <a16:creationId xmlns:a16="http://schemas.microsoft.com/office/drawing/2014/main" id="{B5AF88FB-B703-46F5-95C2-0B20810C1FB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a:extLst>
            <a:ext uri="{FF2B5EF4-FFF2-40B4-BE49-F238E27FC236}">
              <a16:creationId xmlns:a16="http://schemas.microsoft.com/office/drawing/2014/main" id="{0898A3D9-C181-424E-A48A-FEBFB6204DE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a:extLst>
            <a:ext uri="{FF2B5EF4-FFF2-40B4-BE49-F238E27FC236}">
              <a16:creationId xmlns:a16="http://schemas.microsoft.com/office/drawing/2014/main" id="{157E830D-0CAB-4852-BE0D-0F70520B342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a:extLst>
            <a:ext uri="{FF2B5EF4-FFF2-40B4-BE49-F238E27FC236}">
              <a16:creationId xmlns:a16="http://schemas.microsoft.com/office/drawing/2014/main" id="{6BE31373-B8D5-4713-B5BC-E7170421CC5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a:extLst>
            <a:ext uri="{FF2B5EF4-FFF2-40B4-BE49-F238E27FC236}">
              <a16:creationId xmlns:a16="http://schemas.microsoft.com/office/drawing/2014/main" id="{0E915A24-9D11-490D-9F2B-61757FE3393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a:extLst>
            <a:ext uri="{FF2B5EF4-FFF2-40B4-BE49-F238E27FC236}">
              <a16:creationId xmlns:a16="http://schemas.microsoft.com/office/drawing/2014/main" id="{148B79F9-1D33-4B3C-AFCD-E16042E1BF5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a:extLst>
            <a:ext uri="{FF2B5EF4-FFF2-40B4-BE49-F238E27FC236}">
              <a16:creationId xmlns:a16="http://schemas.microsoft.com/office/drawing/2014/main" id="{90F9F53C-A3C5-45C4-A321-E6DC9A1E675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a:extLst>
            <a:ext uri="{FF2B5EF4-FFF2-40B4-BE49-F238E27FC236}">
              <a16:creationId xmlns:a16="http://schemas.microsoft.com/office/drawing/2014/main" id="{A32C8C65-713B-4F42-8B5C-D7DE1C1B5AB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9" name="テキスト ボックス 488">
          <a:extLst>
            <a:ext uri="{FF2B5EF4-FFF2-40B4-BE49-F238E27FC236}">
              <a16:creationId xmlns:a16="http://schemas.microsoft.com/office/drawing/2014/main" id="{D1C36CD9-DE87-42E1-8B23-C35CAA7B0F5F}"/>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a:extLst>
            <a:ext uri="{FF2B5EF4-FFF2-40B4-BE49-F238E27FC236}">
              <a16:creationId xmlns:a16="http://schemas.microsoft.com/office/drawing/2014/main" id="{9793C3EB-924B-437B-BD61-10F8E5C1733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a:extLst>
            <a:ext uri="{FF2B5EF4-FFF2-40B4-BE49-F238E27FC236}">
              <a16:creationId xmlns:a16="http://schemas.microsoft.com/office/drawing/2014/main" id="{9A19D5FF-AE90-4517-A8C4-59D42A88322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a:extLst>
            <a:ext uri="{FF2B5EF4-FFF2-40B4-BE49-F238E27FC236}">
              <a16:creationId xmlns:a16="http://schemas.microsoft.com/office/drawing/2014/main" id="{47125484-F63A-4231-BCC9-EDE86977980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a:extLst>
            <a:ext uri="{FF2B5EF4-FFF2-40B4-BE49-F238E27FC236}">
              <a16:creationId xmlns:a16="http://schemas.microsoft.com/office/drawing/2014/main" id="{0C395D31-F72C-44EB-8C88-2DC92809EC3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a:extLst>
            <a:ext uri="{FF2B5EF4-FFF2-40B4-BE49-F238E27FC236}">
              <a16:creationId xmlns:a16="http://schemas.microsoft.com/office/drawing/2014/main" id="{76E39BAB-84B4-4963-AA8D-5DA7B0544BB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a:extLst>
            <a:ext uri="{FF2B5EF4-FFF2-40B4-BE49-F238E27FC236}">
              <a16:creationId xmlns:a16="http://schemas.microsoft.com/office/drawing/2014/main" id="{ABDE5768-230B-415F-813F-DD3F346119B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a:extLst>
            <a:ext uri="{FF2B5EF4-FFF2-40B4-BE49-F238E27FC236}">
              <a16:creationId xmlns:a16="http://schemas.microsoft.com/office/drawing/2014/main" id="{A3F89A85-7114-40A3-A4A1-16BB904CE0D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a:extLst>
            <a:ext uri="{FF2B5EF4-FFF2-40B4-BE49-F238E27FC236}">
              <a16:creationId xmlns:a16="http://schemas.microsoft.com/office/drawing/2014/main" id="{14E1D632-120E-4BAE-91F0-A7F1FBF03C7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a:extLst>
            <a:ext uri="{FF2B5EF4-FFF2-40B4-BE49-F238E27FC236}">
              <a16:creationId xmlns:a16="http://schemas.microsoft.com/office/drawing/2014/main" id="{CAEA5411-A80F-4092-87B1-DE2E94FE03E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9" name="テキスト ボックス 498">
          <a:extLst>
            <a:ext uri="{FF2B5EF4-FFF2-40B4-BE49-F238E27FC236}">
              <a16:creationId xmlns:a16="http://schemas.microsoft.com/office/drawing/2014/main" id="{9174E404-BD57-4804-9EA3-FA030CAA84E4}"/>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a:extLst>
            <a:ext uri="{FF2B5EF4-FFF2-40B4-BE49-F238E27FC236}">
              <a16:creationId xmlns:a16="http://schemas.microsoft.com/office/drawing/2014/main" id="{F142280C-51CE-48F6-B03B-3AC2A4FA854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a:extLst>
            <a:ext uri="{FF2B5EF4-FFF2-40B4-BE49-F238E27FC236}">
              <a16:creationId xmlns:a16="http://schemas.microsoft.com/office/drawing/2014/main" id="{E123FAD3-C229-4AB5-874A-70BACC6A2DFB}"/>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a:extLst>
            <a:ext uri="{FF2B5EF4-FFF2-40B4-BE49-F238E27FC236}">
              <a16:creationId xmlns:a16="http://schemas.microsoft.com/office/drawing/2014/main" id="{63A3970B-B397-434F-9D12-9E741395193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03" name="直線コネクタ 502">
          <a:extLst>
            <a:ext uri="{FF2B5EF4-FFF2-40B4-BE49-F238E27FC236}">
              <a16:creationId xmlns:a16="http://schemas.microsoft.com/office/drawing/2014/main" id="{C00C3042-A4A4-4900-849A-24C51748A3F5}"/>
            </a:ext>
          </a:extLst>
        </xdr:cNvPr>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04" name="【学校施設】&#10;有形固定資産減価償却率最小値テキスト">
          <a:extLst>
            <a:ext uri="{FF2B5EF4-FFF2-40B4-BE49-F238E27FC236}">
              <a16:creationId xmlns:a16="http://schemas.microsoft.com/office/drawing/2014/main" id="{DE86346E-4275-4364-9D39-BEB1429ED5DD}"/>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05" name="直線コネクタ 504">
          <a:extLst>
            <a:ext uri="{FF2B5EF4-FFF2-40B4-BE49-F238E27FC236}">
              <a16:creationId xmlns:a16="http://schemas.microsoft.com/office/drawing/2014/main" id="{0C84734C-C75D-4656-B667-12B61EBC4171}"/>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06" name="【学校施設】&#10;有形固定資産減価償却率最大値テキスト">
          <a:extLst>
            <a:ext uri="{FF2B5EF4-FFF2-40B4-BE49-F238E27FC236}">
              <a16:creationId xmlns:a16="http://schemas.microsoft.com/office/drawing/2014/main" id="{A02976F1-4706-48FF-96B5-C0869D79B741}"/>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07" name="直線コネクタ 506">
          <a:extLst>
            <a:ext uri="{FF2B5EF4-FFF2-40B4-BE49-F238E27FC236}">
              <a16:creationId xmlns:a16="http://schemas.microsoft.com/office/drawing/2014/main" id="{BE525422-B684-44E9-8D0A-45F33883D20E}"/>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08" name="【学校施設】&#10;有形固定資産減価償却率平均値テキスト">
          <a:extLst>
            <a:ext uri="{FF2B5EF4-FFF2-40B4-BE49-F238E27FC236}">
              <a16:creationId xmlns:a16="http://schemas.microsoft.com/office/drawing/2014/main" id="{457F93F0-44F0-4BED-9F08-13D6D70B48D3}"/>
            </a:ext>
          </a:extLst>
        </xdr:cNvPr>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09" name="フローチャート: 判断 508">
          <a:extLst>
            <a:ext uri="{FF2B5EF4-FFF2-40B4-BE49-F238E27FC236}">
              <a16:creationId xmlns:a16="http://schemas.microsoft.com/office/drawing/2014/main" id="{9C35654C-29CE-4720-8AD9-F4915163760F}"/>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10" name="フローチャート: 判断 509">
          <a:extLst>
            <a:ext uri="{FF2B5EF4-FFF2-40B4-BE49-F238E27FC236}">
              <a16:creationId xmlns:a16="http://schemas.microsoft.com/office/drawing/2014/main" id="{1B6CC6F1-25EC-464B-B554-A890B78D0B10}"/>
            </a:ext>
          </a:extLst>
        </xdr:cNvPr>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11" name="フローチャート: 判断 510">
          <a:extLst>
            <a:ext uri="{FF2B5EF4-FFF2-40B4-BE49-F238E27FC236}">
              <a16:creationId xmlns:a16="http://schemas.microsoft.com/office/drawing/2014/main" id="{70E44383-F1EF-44C4-AECC-4CB0F8230578}"/>
            </a:ext>
          </a:extLst>
        </xdr:cNvPr>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37374</xdr:rowOff>
    </xdr:from>
    <xdr:to>
      <xdr:col>72</xdr:col>
      <xdr:colOff>38100</xdr:colOff>
      <xdr:row>58</xdr:row>
      <xdr:rowOff>138974</xdr:rowOff>
    </xdr:to>
    <xdr:sp macro="" textlink="">
      <xdr:nvSpPr>
        <xdr:cNvPr id="512" name="フローチャート: 判断 511">
          <a:extLst>
            <a:ext uri="{FF2B5EF4-FFF2-40B4-BE49-F238E27FC236}">
              <a16:creationId xmlns:a16="http://schemas.microsoft.com/office/drawing/2014/main" id="{821A74E4-CA54-4FC1-B7E0-8566AF9D88AD}"/>
            </a:ext>
          </a:extLst>
        </xdr:cNvPr>
        <xdr:cNvSpPr/>
      </xdr:nvSpPr>
      <xdr:spPr>
        <a:xfrm>
          <a:off x="12029440" y="97604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76563</xdr:rowOff>
    </xdr:from>
    <xdr:to>
      <xdr:col>67</xdr:col>
      <xdr:colOff>101600</xdr:colOff>
      <xdr:row>59</xdr:row>
      <xdr:rowOff>6713</xdr:rowOff>
    </xdr:to>
    <xdr:sp macro="" textlink="">
      <xdr:nvSpPr>
        <xdr:cNvPr id="513" name="フローチャート: 判断 512">
          <a:extLst>
            <a:ext uri="{FF2B5EF4-FFF2-40B4-BE49-F238E27FC236}">
              <a16:creationId xmlns:a16="http://schemas.microsoft.com/office/drawing/2014/main" id="{5C38479B-CD2A-4981-AE9B-21E28F31F4ED}"/>
            </a:ext>
          </a:extLst>
        </xdr:cNvPr>
        <xdr:cNvSpPr/>
      </xdr:nvSpPr>
      <xdr:spPr>
        <a:xfrm>
          <a:off x="11231880" y="9799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B5BCF8BE-B5A6-4A9B-8A55-FFE5C751E0B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7937BC45-D639-436F-9498-B41DCD0920F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CA0F2D35-2C51-442E-ACF3-612FDCBC2A9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2915BBFC-AB25-4320-BA25-80A78C30CD2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D2F8736A-E61D-4C4F-9065-C50678C7658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133713</xdr:rowOff>
    </xdr:from>
    <xdr:to>
      <xdr:col>85</xdr:col>
      <xdr:colOff>177800</xdr:colOff>
      <xdr:row>64</xdr:row>
      <xdr:rowOff>63863</xdr:rowOff>
    </xdr:to>
    <xdr:sp macro="" textlink="">
      <xdr:nvSpPr>
        <xdr:cNvPr id="519" name="楕円 518">
          <a:extLst>
            <a:ext uri="{FF2B5EF4-FFF2-40B4-BE49-F238E27FC236}">
              <a16:creationId xmlns:a16="http://schemas.microsoft.com/office/drawing/2014/main" id="{19160E0D-8094-4E00-95AD-1F7F07188CC1}"/>
            </a:ext>
          </a:extLst>
        </xdr:cNvPr>
        <xdr:cNvSpPr/>
      </xdr:nvSpPr>
      <xdr:spPr>
        <a:xfrm>
          <a:off x="14325600" y="106950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48640</xdr:rowOff>
    </xdr:from>
    <xdr:ext cx="405111" cy="259045"/>
    <xdr:sp macro="" textlink="">
      <xdr:nvSpPr>
        <xdr:cNvPr id="520" name="【学校施設】&#10;有形固定資産減価償却率該当値テキスト">
          <a:extLst>
            <a:ext uri="{FF2B5EF4-FFF2-40B4-BE49-F238E27FC236}">
              <a16:creationId xmlns:a16="http://schemas.microsoft.com/office/drawing/2014/main" id="{BAB71651-8CA6-48E6-820F-4A2FB741F854}"/>
            </a:ext>
          </a:extLst>
        </xdr:cNvPr>
        <xdr:cNvSpPr txBox="1"/>
      </xdr:nvSpPr>
      <xdr:spPr>
        <a:xfrm>
          <a:off x="14414500" y="1060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117384</xdr:rowOff>
    </xdr:from>
    <xdr:to>
      <xdr:col>81</xdr:col>
      <xdr:colOff>101600</xdr:colOff>
      <xdr:row>64</xdr:row>
      <xdr:rowOff>47534</xdr:rowOff>
    </xdr:to>
    <xdr:sp macro="" textlink="">
      <xdr:nvSpPr>
        <xdr:cNvPr id="521" name="楕円 520">
          <a:extLst>
            <a:ext uri="{FF2B5EF4-FFF2-40B4-BE49-F238E27FC236}">
              <a16:creationId xmlns:a16="http://schemas.microsoft.com/office/drawing/2014/main" id="{78A77C4F-E65E-4382-A3B9-47BB3D3D72DA}"/>
            </a:ext>
          </a:extLst>
        </xdr:cNvPr>
        <xdr:cNvSpPr/>
      </xdr:nvSpPr>
      <xdr:spPr>
        <a:xfrm>
          <a:off x="13578840" y="10678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168184</xdr:rowOff>
    </xdr:from>
    <xdr:to>
      <xdr:col>85</xdr:col>
      <xdr:colOff>127000</xdr:colOff>
      <xdr:row>64</xdr:row>
      <xdr:rowOff>13063</xdr:rowOff>
    </xdr:to>
    <xdr:cxnSp macro="">
      <xdr:nvCxnSpPr>
        <xdr:cNvPr id="522" name="直線コネクタ 521">
          <a:extLst>
            <a:ext uri="{FF2B5EF4-FFF2-40B4-BE49-F238E27FC236}">
              <a16:creationId xmlns:a16="http://schemas.microsoft.com/office/drawing/2014/main" id="{34715BE8-4A62-4350-8AF2-207BA90FA2ED}"/>
            </a:ext>
          </a:extLst>
        </xdr:cNvPr>
        <xdr:cNvCxnSpPr/>
      </xdr:nvCxnSpPr>
      <xdr:spPr>
        <a:xfrm>
          <a:off x="13629640" y="10729504"/>
          <a:ext cx="74676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71665</xdr:rowOff>
    </xdr:from>
    <xdr:to>
      <xdr:col>76</xdr:col>
      <xdr:colOff>165100</xdr:colOff>
      <xdr:row>64</xdr:row>
      <xdr:rowOff>1815</xdr:rowOff>
    </xdr:to>
    <xdr:sp macro="" textlink="">
      <xdr:nvSpPr>
        <xdr:cNvPr id="523" name="楕円 522">
          <a:extLst>
            <a:ext uri="{FF2B5EF4-FFF2-40B4-BE49-F238E27FC236}">
              <a16:creationId xmlns:a16="http://schemas.microsoft.com/office/drawing/2014/main" id="{C41AC71B-662B-433A-8BAC-460C4DD6F23C}"/>
            </a:ext>
          </a:extLst>
        </xdr:cNvPr>
        <xdr:cNvSpPr/>
      </xdr:nvSpPr>
      <xdr:spPr>
        <a:xfrm>
          <a:off x="12804140" y="10632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122465</xdr:rowOff>
    </xdr:from>
    <xdr:to>
      <xdr:col>81</xdr:col>
      <xdr:colOff>50800</xdr:colOff>
      <xdr:row>63</xdr:row>
      <xdr:rowOff>168184</xdr:rowOff>
    </xdr:to>
    <xdr:cxnSp macro="">
      <xdr:nvCxnSpPr>
        <xdr:cNvPr id="524" name="直線コネクタ 523">
          <a:extLst>
            <a:ext uri="{FF2B5EF4-FFF2-40B4-BE49-F238E27FC236}">
              <a16:creationId xmlns:a16="http://schemas.microsoft.com/office/drawing/2014/main" id="{03595A99-2F06-4886-8C17-454F56B90E82}"/>
            </a:ext>
          </a:extLst>
        </xdr:cNvPr>
        <xdr:cNvCxnSpPr/>
      </xdr:nvCxnSpPr>
      <xdr:spPr>
        <a:xfrm>
          <a:off x="12854940" y="10683785"/>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22678</xdr:rowOff>
    </xdr:from>
    <xdr:to>
      <xdr:col>72</xdr:col>
      <xdr:colOff>38100</xdr:colOff>
      <xdr:row>63</xdr:row>
      <xdr:rowOff>124278</xdr:rowOff>
    </xdr:to>
    <xdr:sp macro="" textlink="">
      <xdr:nvSpPr>
        <xdr:cNvPr id="525" name="楕円 524">
          <a:extLst>
            <a:ext uri="{FF2B5EF4-FFF2-40B4-BE49-F238E27FC236}">
              <a16:creationId xmlns:a16="http://schemas.microsoft.com/office/drawing/2014/main" id="{0774B9A3-D00D-4818-B951-1C9EA723E904}"/>
            </a:ext>
          </a:extLst>
        </xdr:cNvPr>
        <xdr:cNvSpPr/>
      </xdr:nvSpPr>
      <xdr:spPr>
        <a:xfrm>
          <a:off x="12029440" y="10583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73478</xdr:rowOff>
    </xdr:from>
    <xdr:to>
      <xdr:col>76</xdr:col>
      <xdr:colOff>114300</xdr:colOff>
      <xdr:row>63</xdr:row>
      <xdr:rowOff>122465</xdr:rowOff>
    </xdr:to>
    <xdr:cxnSp macro="">
      <xdr:nvCxnSpPr>
        <xdr:cNvPr id="526" name="直線コネクタ 525">
          <a:extLst>
            <a:ext uri="{FF2B5EF4-FFF2-40B4-BE49-F238E27FC236}">
              <a16:creationId xmlns:a16="http://schemas.microsoft.com/office/drawing/2014/main" id="{CF879CBB-AAD3-4F4C-A801-AE8153985DC4}"/>
            </a:ext>
          </a:extLst>
        </xdr:cNvPr>
        <xdr:cNvCxnSpPr/>
      </xdr:nvCxnSpPr>
      <xdr:spPr>
        <a:xfrm>
          <a:off x="12072620" y="10634798"/>
          <a:ext cx="78232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27" name="n_1aveValue【学校施設】&#10;有形固定資産減価償却率">
          <a:extLst>
            <a:ext uri="{FF2B5EF4-FFF2-40B4-BE49-F238E27FC236}">
              <a16:creationId xmlns:a16="http://schemas.microsoft.com/office/drawing/2014/main" id="{CC9AAFBD-48E9-40E2-9A04-033CFA20AC02}"/>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28" name="n_2aveValue【学校施設】&#10;有形固定資産減価償却率">
          <a:extLst>
            <a:ext uri="{FF2B5EF4-FFF2-40B4-BE49-F238E27FC236}">
              <a16:creationId xmlns:a16="http://schemas.microsoft.com/office/drawing/2014/main" id="{E3AA739B-4371-43C7-A9EB-C61576FD0BE2}"/>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155501</xdr:rowOff>
    </xdr:from>
    <xdr:ext cx="405111" cy="259045"/>
    <xdr:sp macro="" textlink="">
      <xdr:nvSpPr>
        <xdr:cNvPr id="529" name="n_3aveValue【学校施設】&#10;有形固定資産減価償却率">
          <a:extLst>
            <a:ext uri="{FF2B5EF4-FFF2-40B4-BE49-F238E27FC236}">
              <a16:creationId xmlns:a16="http://schemas.microsoft.com/office/drawing/2014/main" id="{93A834D4-DB3C-4986-8FF6-D18D409585B9}"/>
            </a:ext>
          </a:extLst>
        </xdr:cNvPr>
        <xdr:cNvSpPr txBox="1"/>
      </xdr:nvSpPr>
      <xdr:spPr>
        <a:xfrm>
          <a:off x="11900544" y="954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530" name="n_4aveValue【学校施設】&#10;有形固定資産減価償却率">
          <a:extLst>
            <a:ext uri="{FF2B5EF4-FFF2-40B4-BE49-F238E27FC236}">
              <a16:creationId xmlns:a16="http://schemas.microsoft.com/office/drawing/2014/main" id="{CE961115-819B-4791-9B92-304D0C3F543A}"/>
            </a:ext>
          </a:extLst>
        </xdr:cNvPr>
        <xdr:cNvSpPr txBox="1"/>
      </xdr:nvSpPr>
      <xdr:spPr>
        <a:xfrm>
          <a:off x="1110298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38661</xdr:rowOff>
    </xdr:from>
    <xdr:ext cx="405111" cy="259045"/>
    <xdr:sp macro="" textlink="">
      <xdr:nvSpPr>
        <xdr:cNvPr id="531" name="n_1mainValue【学校施設】&#10;有形固定資産減価償却率">
          <a:extLst>
            <a:ext uri="{FF2B5EF4-FFF2-40B4-BE49-F238E27FC236}">
              <a16:creationId xmlns:a16="http://schemas.microsoft.com/office/drawing/2014/main" id="{12949F9F-5794-4A85-942F-73511D0A440E}"/>
            </a:ext>
          </a:extLst>
        </xdr:cNvPr>
        <xdr:cNvSpPr txBox="1"/>
      </xdr:nvSpPr>
      <xdr:spPr>
        <a:xfrm>
          <a:off x="13437244" y="107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164392</xdr:rowOff>
    </xdr:from>
    <xdr:ext cx="405111" cy="259045"/>
    <xdr:sp macro="" textlink="">
      <xdr:nvSpPr>
        <xdr:cNvPr id="532" name="n_2mainValue【学校施設】&#10;有形固定資産減価償却率">
          <a:extLst>
            <a:ext uri="{FF2B5EF4-FFF2-40B4-BE49-F238E27FC236}">
              <a16:creationId xmlns:a16="http://schemas.microsoft.com/office/drawing/2014/main" id="{E7FBB51C-05D0-46F0-AEBD-BC1A529F55A3}"/>
            </a:ext>
          </a:extLst>
        </xdr:cNvPr>
        <xdr:cNvSpPr txBox="1"/>
      </xdr:nvSpPr>
      <xdr:spPr>
        <a:xfrm>
          <a:off x="12675244" y="1072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115405</xdr:rowOff>
    </xdr:from>
    <xdr:ext cx="405111" cy="259045"/>
    <xdr:sp macro="" textlink="">
      <xdr:nvSpPr>
        <xdr:cNvPr id="533" name="n_3mainValue【学校施設】&#10;有形固定資産減価償却率">
          <a:extLst>
            <a:ext uri="{FF2B5EF4-FFF2-40B4-BE49-F238E27FC236}">
              <a16:creationId xmlns:a16="http://schemas.microsoft.com/office/drawing/2014/main" id="{A13C06B4-A82E-4723-AF69-B1A8DCE129AF}"/>
            </a:ext>
          </a:extLst>
        </xdr:cNvPr>
        <xdr:cNvSpPr txBox="1"/>
      </xdr:nvSpPr>
      <xdr:spPr>
        <a:xfrm>
          <a:off x="11900544" y="1067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7AE68773-1943-494F-9690-0CCE290E5D5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75FD8329-6AE4-47B5-A10F-537B4BF3D6D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E9534661-8796-4DD2-B6D2-0244241465E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BA53AD49-7816-40D9-9646-DFE3515B3CB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E6C3229A-4F37-4A3A-92F9-BB8AD4584A7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65A8F134-E26E-4F73-AA49-D7B6FD31641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964470B0-D317-4CA9-B330-5B829484F8C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4EDFEE93-D539-4838-95C2-C5F364269BF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05B0439F-DB3A-459B-884E-F8556EB4468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CE2FFCFC-835E-4FB9-A726-4815A2EB8CD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a:extLst>
            <a:ext uri="{FF2B5EF4-FFF2-40B4-BE49-F238E27FC236}">
              <a16:creationId xmlns:a16="http://schemas.microsoft.com/office/drawing/2014/main" id="{71889A13-B531-4EF8-B5F3-3888FFADE41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a:extLst>
            <a:ext uri="{FF2B5EF4-FFF2-40B4-BE49-F238E27FC236}">
              <a16:creationId xmlns:a16="http://schemas.microsoft.com/office/drawing/2014/main" id="{4EB10666-7E95-4E49-B45D-11DCA26BCF5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a:extLst>
            <a:ext uri="{FF2B5EF4-FFF2-40B4-BE49-F238E27FC236}">
              <a16:creationId xmlns:a16="http://schemas.microsoft.com/office/drawing/2014/main" id="{39EAD37A-BCA6-4F13-B079-C6710AAED01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a:extLst>
            <a:ext uri="{FF2B5EF4-FFF2-40B4-BE49-F238E27FC236}">
              <a16:creationId xmlns:a16="http://schemas.microsoft.com/office/drawing/2014/main" id="{31C9A57C-542C-46B9-9F53-74281A998FC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a:extLst>
            <a:ext uri="{FF2B5EF4-FFF2-40B4-BE49-F238E27FC236}">
              <a16:creationId xmlns:a16="http://schemas.microsoft.com/office/drawing/2014/main" id="{5490C337-FA7E-4EEB-91F6-ECF61A59A45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a:extLst>
            <a:ext uri="{FF2B5EF4-FFF2-40B4-BE49-F238E27FC236}">
              <a16:creationId xmlns:a16="http://schemas.microsoft.com/office/drawing/2014/main" id="{5AC87652-54A1-45FA-88B8-B315E0BDB38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a:extLst>
            <a:ext uri="{FF2B5EF4-FFF2-40B4-BE49-F238E27FC236}">
              <a16:creationId xmlns:a16="http://schemas.microsoft.com/office/drawing/2014/main" id="{A301009D-05A3-49D6-85E0-EA16F628C387}"/>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a:extLst>
            <a:ext uri="{FF2B5EF4-FFF2-40B4-BE49-F238E27FC236}">
              <a16:creationId xmlns:a16="http://schemas.microsoft.com/office/drawing/2014/main" id="{AADEBC2C-41CF-479A-82C1-C0A863A2ADC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a:extLst>
            <a:ext uri="{FF2B5EF4-FFF2-40B4-BE49-F238E27FC236}">
              <a16:creationId xmlns:a16="http://schemas.microsoft.com/office/drawing/2014/main" id="{96B61535-C445-44B3-BCE7-B6B478A9D581}"/>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a:extLst>
            <a:ext uri="{FF2B5EF4-FFF2-40B4-BE49-F238E27FC236}">
              <a16:creationId xmlns:a16="http://schemas.microsoft.com/office/drawing/2014/main" id="{171CAB62-5005-4118-80A3-2D0081F27835}"/>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a16="http://schemas.microsoft.com/office/drawing/2014/main" id="{BB466F92-AEB1-4E40-822F-E78DC0AFA8C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5" name="テキスト ボックス 554">
          <a:extLst>
            <a:ext uri="{FF2B5EF4-FFF2-40B4-BE49-F238E27FC236}">
              <a16:creationId xmlns:a16="http://schemas.microsoft.com/office/drawing/2014/main" id="{11EE5DF2-221E-42E3-BEFA-B88FE7A56A99}"/>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学校施設】&#10;一人当たり面積グラフ枠">
          <a:extLst>
            <a:ext uri="{FF2B5EF4-FFF2-40B4-BE49-F238E27FC236}">
              <a16:creationId xmlns:a16="http://schemas.microsoft.com/office/drawing/2014/main" id="{48B5A6C0-B901-4482-B913-F3BF0D99D14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57" name="直線コネクタ 556">
          <a:extLst>
            <a:ext uri="{FF2B5EF4-FFF2-40B4-BE49-F238E27FC236}">
              <a16:creationId xmlns:a16="http://schemas.microsoft.com/office/drawing/2014/main" id="{4471B98E-B5F6-40AE-B14B-718C4C579958}"/>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58" name="【学校施設】&#10;一人当たり面積最小値テキスト">
          <a:extLst>
            <a:ext uri="{FF2B5EF4-FFF2-40B4-BE49-F238E27FC236}">
              <a16:creationId xmlns:a16="http://schemas.microsoft.com/office/drawing/2014/main" id="{4D153281-9318-499B-9A36-B55A83459744}"/>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59" name="直線コネクタ 558">
          <a:extLst>
            <a:ext uri="{FF2B5EF4-FFF2-40B4-BE49-F238E27FC236}">
              <a16:creationId xmlns:a16="http://schemas.microsoft.com/office/drawing/2014/main" id="{E4284129-AB6B-485F-BA7A-C7B3EA56FAA7}"/>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60" name="【学校施設】&#10;一人当たり面積最大値テキスト">
          <a:extLst>
            <a:ext uri="{FF2B5EF4-FFF2-40B4-BE49-F238E27FC236}">
              <a16:creationId xmlns:a16="http://schemas.microsoft.com/office/drawing/2014/main" id="{961A8ACB-6E09-47B6-86FC-917AFF08486B}"/>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61" name="直線コネクタ 560">
          <a:extLst>
            <a:ext uri="{FF2B5EF4-FFF2-40B4-BE49-F238E27FC236}">
              <a16:creationId xmlns:a16="http://schemas.microsoft.com/office/drawing/2014/main" id="{26C0741D-858E-4879-8024-A3AC323BBEB9}"/>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62" name="【学校施設】&#10;一人当たり面積平均値テキスト">
          <a:extLst>
            <a:ext uri="{FF2B5EF4-FFF2-40B4-BE49-F238E27FC236}">
              <a16:creationId xmlns:a16="http://schemas.microsoft.com/office/drawing/2014/main" id="{A23F9871-580B-461F-A29E-CFA1D6D81B2A}"/>
            </a:ext>
          </a:extLst>
        </xdr:cNvPr>
        <xdr:cNvSpPr txBox="1"/>
      </xdr:nvSpPr>
      <xdr:spPr>
        <a:xfrm>
          <a:off x="19547840" y="10171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63" name="フローチャート: 判断 562">
          <a:extLst>
            <a:ext uri="{FF2B5EF4-FFF2-40B4-BE49-F238E27FC236}">
              <a16:creationId xmlns:a16="http://schemas.microsoft.com/office/drawing/2014/main" id="{837839D4-DC4B-4BB7-A365-F29919B4064E}"/>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64" name="フローチャート: 判断 563">
          <a:extLst>
            <a:ext uri="{FF2B5EF4-FFF2-40B4-BE49-F238E27FC236}">
              <a16:creationId xmlns:a16="http://schemas.microsoft.com/office/drawing/2014/main" id="{479E0E00-1817-4F10-A50C-F8FCCBFE9617}"/>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65" name="フローチャート: 判断 564">
          <a:extLst>
            <a:ext uri="{FF2B5EF4-FFF2-40B4-BE49-F238E27FC236}">
              <a16:creationId xmlns:a16="http://schemas.microsoft.com/office/drawing/2014/main" id="{EFCD5430-26CF-44CC-84BB-E9DB975F7305}"/>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566" name="フローチャート: 判断 565">
          <a:extLst>
            <a:ext uri="{FF2B5EF4-FFF2-40B4-BE49-F238E27FC236}">
              <a16:creationId xmlns:a16="http://schemas.microsoft.com/office/drawing/2014/main" id="{920CF269-000C-4635-A844-0D8BD67F005A}"/>
            </a:ext>
          </a:extLst>
        </xdr:cNvPr>
        <xdr:cNvSpPr/>
      </xdr:nvSpPr>
      <xdr:spPr>
        <a:xfrm>
          <a:off x="17162780" y="10322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567" name="フローチャート: 判断 566">
          <a:extLst>
            <a:ext uri="{FF2B5EF4-FFF2-40B4-BE49-F238E27FC236}">
              <a16:creationId xmlns:a16="http://schemas.microsoft.com/office/drawing/2014/main" id="{5AFE0250-BFAF-4EFD-A670-18F93A9F9E5D}"/>
            </a:ext>
          </a:extLst>
        </xdr:cNvPr>
        <xdr:cNvSpPr/>
      </xdr:nvSpPr>
      <xdr:spPr>
        <a:xfrm>
          <a:off x="16388080" y="10324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67388E25-6312-42F2-802E-56377BBE21C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1285EA88-7013-4738-B622-CE670E94D47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43EE4E90-00CB-4459-9171-E6173FEF17F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819D5FE4-2AD9-4611-BD71-FF138EF2A38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B32BC9AC-59DD-479B-82FB-6C28CD16DCB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108839</xdr:rowOff>
    </xdr:from>
    <xdr:to>
      <xdr:col>116</xdr:col>
      <xdr:colOff>114300</xdr:colOff>
      <xdr:row>62</xdr:row>
      <xdr:rowOff>38989</xdr:rowOff>
    </xdr:to>
    <xdr:sp macro="" textlink="">
      <xdr:nvSpPr>
        <xdr:cNvPr id="573" name="楕円 572">
          <a:extLst>
            <a:ext uri="{FF2B5EF4-FFF2-40B4-BE49-F238E27FC236}">
              <a16:creationId xmlns:a16="http://schemas.microsoft.com/office/drawing/2014/main" id="{683C6D72-49FE-4B15-B5F0-09F79BD6FF0D}"/>
            </a:ext>
          </a:extLst>
        </xdr:cNvPr>
        <xdr:cNvSpPr/>
      </xdr:nvSpPr>
      <xdr:spPr>
        <a:xfrm>
          <a:off x="19458940" y="10334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87266</xdr:rowOff>
    </xdr:from>
    <xdr:ext cx="469744" cy="259045"/>
    <xdr:sp macro="" textlink="">
      <xdr:nvSpPr>
        <xdr:cNvPr id="574" name="【学校施設】&#10;一人当たり面積該当値テキスト">
          <a:extLst>
            <a:ext uri="{FF2B5EF4-FFF2-40B4-BE49-F238E27FC236}">
              <a16:creationId xmlns:a16="http://schemas.microsoft.com/office/drawing/2014/main" id="{569250AC-6CC8-4399-86B0-1953EB618DDB}"/>
            </a:ext>
          </a:extLst>
        </xdr:cNvPr>
        <xdr:cNvSpPr txBox="1"/>
      </xdr:nvSpPr>
      <xdr:spPr>
        <a:xfrm>
          <a:off x="19547840" y="103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114554</xdr:rowOff>
    </xdr:from>
    <xdr:to>
      <xdr:col>112</xdr:col>
      <xdr:colOff>38100</xdr:colOff>
      <xdr:row>62</xdr:row>
      <xdr:rowOff>44704</xdr:rowOff>
    </xdr:to>
    <xdr:sp macro="" textlink="">
      <xdr:nvSpPr>
        <xdr:cNvPr id="575" name="楕円 574">
          <a:extLst>
            <a:ext uri="{FF2B5EF4-FFF2-40B4-BE49-F238E27FC236}">
              <a16:creationId xmlns:a16="http://schemas.microsoft.com/office/drawing/2014/main" id="{078757CB-50C0-491E-8C23-FE287D9A6919}"/>
            </a:ext>
          </a:extLst>
        </xdr:cNvPr>
        <xdr:cNvSpPr/>
      </xdr:nvSpPr>
      <xdr:spPr>
        <a:xfrm>
          <a:off x="18735040" y="103405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159639</xdr:rowOff>
    </xdr:from>
    <xdr:to>
      <xdr:col>116</xdr:col>
      <xdr:colOff>63500</xdr:colOff>
      <xdr:row>61</xdr:row>
      <xdr:rowOff>165354</xdr:rowOff>
    </xdr:to>
    <xdr:cxnSp macro="">
      <xdr:nvCxnSpPr>
        <xdr:cNvPr id="576" name="直線コネクタ 575">
          <a:extLst>
            <a:ext uri="{FF2B5EF4-FFF2-40B4-BE49-F238E27FC236}">
              <a16:creationId xmlns:a16="http://schemas.microsoft.com/office/drawing/2014/main" id="{A87EFF61-D378-4067-AFFD-700A78322310}"/>
            </a:ext>
          </a:extLst>
        </xdr:cNvPr>
        <xdr:cNvCxnSpPr/>
      </xdr:nvCxnSpPr>
      <xdr:spPr>
        <a:xfrm flipV="1">
          <a:off x="18778220" y="10385679"/>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118555</xdr:rowOff>
    </xdr:from>
    <xdr:to>
      <xdr:col>107</xdr:col>
      <xdr:colOff>101600</xdr:colOff>
      <xdr:row>62</xdr:row>
      <xdr:rowOff>48705</xdr:rowOff>
    </xdr:to>
    <xdr:sp macro="" textlink="">
      <xdr:nvSpPr>
        <xdr:cNvPr id="577" name="楕円 576">
          <a:extLst>
            <a:ext uri="{FF2B5EF4-FFF2-40B4-BE49-F238E27FC236}">
              <a16:creationId xmlns:a16="http://schemas.microsoft.com/office/drawing/2014/main" id="{4142442B-C771-41D0-ABFF-F6CC54B7C3B0}"/>
            </a:ext>
          </a:extLst>
        </xdr:cNvPr>
        <xdr:cNvSpPr/>
      </xdr:nvSpPr>
      <xdr:spPr>
        <a:xfrm>
          <a:off x="17937480" y="10344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165354</xdr:rowOff>
    </xdr:from>
    <xdr:to>
      <xdr:col>111</xdr:col>
      <xdr:colOff>177800</xdr:colOff>
      <xdr:row>61</xdr:row>
      <xdr:rowOff>169355</xdr:rowOff>
    </xdr:to>
    <xdr:cxnSp macro="">
      <xdr:nvCxnSpPr>
        <xdr:cNvPr id="578" name="直線コネクタ 577">
          <a:extLst>
            <a:ext uri="{FF2B5EF4-FFF2-40B4-BE49-F238E27FC236}">
              <a16:creationId xmlns:a16="http://schemas.microsoft.com/office/drawing/2014/main" id="{804FDFFC-5356-4A20-BE79-56DE94ABE407}"/>
            </a:ext>
          </a:extLst>
        </xdr:cNvPr>
        <xdr:cNvCxnSpPr/>
      </xdr:nvCxnSpPr>
      <xdr:spPr>
        <a:xfrm flipV="1">
          <a:off x="17988280" y="10391394"/>
          <a:ext cx="78994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124079</xdr:rowOff>
    </xdr:from>
    <xdr:to>
      <xdr:col>102</xdr:col>
      <xdr:colOff>165100</xdr:colOff>
      <xdr:row>62</xdr:row>
      <xdr:rowOff>54229</xdr:rowOff>
    </xdr:to>
    <xdr:sp macro="" textlink="">
      <xdr:nvSpPr>
        <xdr:cNvPr id="579" name="楕円 578">
          <a:extLst>
            <a:ext uri="{FF2B5EF4-FFF2-40B4-BE49-F238E27FC236}">
              <a16:creationId xmlns:a16="http://schemas.microsoft.com/office/drawing/2014/main" id="{A5C0E8F6-C8FA-4580-A1CE-14E254BCF6C8}"/>
            </a:ext>
          </a:extLst>
        </xdr:cNvPr>
        <xdr:cNvSpPr/>
      </xdr:nvSpPr>
      <xdr:spPr>
        <a:xfrm>
          <a:off x="17162780" y="10350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169355</xdr:rowOff>
    </xdr:from>
    <xdr:to>
      <xdr:col>107</xdr:col>
      <xdr:colOff>50800</xdr:colOff>
      <xdr:row>62</xdr:row>
      <xdr:rowOff>3429</xdr:rowOff>
    </xdr:to>
    <xdr:cxnSp macro="">
      <xdr:nvCxnSpPr>
        <xdr:cNvPr id="580" name="直線コネクタ 579">
          <a:extLst>
            <a:ext uri="{FF2B5EF4-FFF2-40B4-BE49-F238E27FC236}">
              <a16:creationId xmlns:a16="http://schemas.microsoft.com/office/drawing/2014/main" id="{98B65784-5432-4C5F-A056-1711C0B667D0}"/>
            </a:ext>
          </a:extLst>
        </xdr:cNvPr>
        <xdr:cNvCxnSpPr/>
      </xdr:nvCxnSpPr>
      <xdr:spPr>
        <a:xfrm flipV="1">
          <a:off x="17213580" y="10395395"/>
          <a:ext cx="7747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81" name="n_1aveValue【学校施設】&#10;一人当たり面積">
          <a:extLst>
            <a:ext uri="{FF2B5EF4-FFF2-40B4-BE49-F238E27FC236}">
              <a16:creationId xmlns:a16="http://schemas.microsoft.com/office/drawing/2014/main" id="{F5E9EAA2-CE86-48C7-8CEB-8471B4A04BC3}"/>
            </a:ext>
          </a:extLst>
        </xdr:cNvPr>
        <xdr:cNvSpPr txBox="1"/>
      </xdr:nvSpPr>
      <xdr:spPr>
        <a:xfrm>
          <a:off x="18561127"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82" name="n_2aveValue【学校施設】&#10;一人当たり面積">
          <a:extLst>
            <a:ext uri="{FF2B5EF4-FFF2-40B4-BE49-F238E27FC236}">
              <a16:creationId xmlns:a16="http://schemas.microsoft.com/office/drawing/2014/main" id="{6CBF080A-72B3-4B07-A184-5D16374D16EE}"/>
            </a:ext>
          </a:extLst>
        </xdr:cNvPr>
        <xdr:cNvSpPr txBox="1"/>
      </xdr:nvSpPr>
      <xdr:spPr>
        <a:xfrm>
          <a:off x="17776267"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43133</xdr:rowOff>
    </xdr:from>
    <xdr:ext cx="469744" cy="259045"/>
    <xdr:sp macro="" textlink="">
      <xdr:nvSpPr>
        <xdr:cNvPr id="583" name="n_3aveValue【学校施設】&#10;一人当たり面積">
          <a:extLst>
            <a:ext uri="{FF2B5EF4-FFF2-40B4-BE49-F238E27FC236}">
              <a16:creationId xmlns:a16="http://schemas.microsoft.com/office/drawing/2014/main" id="{5B7062C9-661F-4A90-8C21-019F815C7FD5}"/>
            </a:ext>
          </a:extLst>
        </xdr:cNvPr>
        <xdr:cNvSpPr txBox="1"/>
      </xdr:nvSpPr>
      <xdr:spPr>
        <a:xfrm>
          <a:off x="17001567" y="101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45610</xdr:rowOff>
    </xdr:from>
    <xdr:ext cx="469744" cy="259045"/>
    <xdr:sp macro="" textlink="">
      <xdr:nvSpPr>
        <xdr:cNvPr id="584" name="n_4aveValue【学校施設】&#10;一人当たり面積">
          <a:extLst>
            <a:ext uri="{FF2B5EF4-FFF2-40B4-BE49-F238E27FC236}">
              <a16:creationId xmlns:a16="http://schemas.microsoft.com/office/drawing/2014/main" id="{AB6B5C4F-4271-41BD-AF39-E9E929A34ED5}"/>
            </a:ext>
          </a:extLst>
        </xdr:cNvPr>
        <xdr:cNvSpPr txBox="1"/>
      </xdr:nvSpPr>
      <xdr:spPr>
        <a:xfrm>
          <a:off x="16226867" y="1010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35831</xdr:rowOff>
    </xdr:from>
    <xdr:ext cx="469744" cy="259045"/>
    <xdr:sp macro="" textlink="">
      <xdr:nvSpPr>
        <xdr:cNvPr id="585" name="n_1mainValue【学校施設】&#10;一人当たり面積">
          <a:extLst>
            <a:ext uri="{FF2B5EF4-FFF2-40B4-BE49-F238E27FC236}">
              <a16:creationId xmlns:a16="http://schemas.microsoft.com/office/drawing/2014/main" id="{C8B12312-84E5-442F-94FE-A0BD1B2C6217}"/>
            </a:ext>
          </a:extLst>
        </xdr:cNvPr>
        <xdr:cNvSpPr txBox="1"/>
      </xdr:nvSpPr>
      <xdr:spPr>
        <a:xfrm>
          <a:off x="18561127" y="1042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39832</xdr:rowOff>
    </xdr:from>
    <xdr:ext cx="469744" cy="259045"/>
    <xdr:sp macro="" textlink="">
      <xdr:nvSpPr>
        <xdr:cNvPr id="586" name="n_2mainValue【学校施設】&#10;一人当たり面積">
          <a:extLst>
            <a:ext uri="{FF2B5EF4-FFF2-40B4-BE49-F238E27FC236}">
              <a16:creationId xmlns:a16="http://schemas.microsoft.com/office/drawing/2014/main" id="{7E453D63-0019-47F6-8C4F-547904419E06}"/>
            </a:ext>
          </a:extLst>
        </xdr:cNvPr>
        <xdr:cNvSpPr txBox="1"/>
      </xdr:nvSpPr>
      <xdr:spPr>
        <a:xfrm>
          <a:off x="17776267" y="1043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45356</xdr:rowOff>
    </xdr:from>
    <xdr:ext cx="469744" cy="259045"/>
    <xdr:sp macro="" textlink="">
      <xdr:nvSpPr>
        <xdr:cNvPr id="587" name="n_3mainValue【学校施設】&#10;一人当たり面積">
          <a:extLst>
            <a:ext uri="{FF2B5EF4-FFF2-40B4-BE49-F238E27FC236}">
              <a16:creationId xmlns:a16="http://schemas.microsoft.com/office/drawing/2014/main" id="{13F0BE7C-ED6B-4529-B689-4CF4B722FBC4}"/>
            </a:ext>
          </a:extLst>
        </xdr:cNvPr>
        <xdr:cNvSpPr txBox="1"/>
      </xdr:nvSpPr>
      <xdr:spPr>
        <a:xfrm>
          <a:off x="17001567" y="1043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a:extLst>
            <a:ext uri="{FF2B5EF4-FFF2-40B4-BE49-F238E27FC236}">
              <a16:creationId xmlns:a16="http://schemas.microsoft.com/office/drawing/2014/main" id="{D505DF19-55E9-418C-B739-F4D561C669E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a:extLst>
            <a:ext uri="{FF2B5EF4-FFF2-40B4-BE49-F238E27FC236}">
              <a16:creationId xmlns:a16="http://schemas.microsoft.com/office/drawing/2014/main" id="{B3F0095B-B20A-4767-93D9-CBD6C71DCFF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a:extLst>
            <a:ext uri="{FF2B5EF4-FFF2-40B4-BE49-F238E27FC236}">
              <a16:creationId xmlns:a16="http://schemas.microsoft.com/office/drawing/2014/main" id="{F27485EC-58AC-483F-8770-9E275BA3E59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a:extLst>
            <a:ext uri="{FF2B5EF4-FFF2-40B4-BE49-F238E27FC236}">
              <a16:creationId xmlns:a16="http://schemas.microsoft.com/office/drawing/2014/main" id="{CBFAEC97-5240-49CE-9A43-F72C520E704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a:extLst>
            <a:ext uri="{FF2B5EF4-FFF2-40B4-BE49-F238E27FC236}">
              <a16:creationId xmlns:a16="http://schemas.microsoft.com/office/drawing/2014/main" id="{C9E4FF7C-9ECE-4494-8603-AEE712F469F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a:extLst>
            <a:ext uri="{FF2B5EF4-FFF2-40B4-BE49-F238E27FC236}">
              <a16:creationId xmlns:a16="http://schemas.microsoft.com/office/drawing/2014/main" id="{179FE821-866F-48C9-BD5A-B16775694CD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a:extLst>
            <a:ext uri="{FF2B5EF4-FFF2-40B4-BE49-F238E27FC236}">
              <a16:creationId xmlns:a16="http://schemas.microsoft.com/office/drawing/2014/main" id="{BC7569D7-CE8A-48B6-A2F7-8FE52288FC7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a:extLst>
            <a:ext uri="{FF2B5EF4-FFF2-40B4-BE49-F238E27FC236}">
              <a16:creationId xmlns:a16="http://schemas.microsoft.com/office/drawing/2014/main" id="{633CF2C2-CD3D-4819-A82A-F9263863731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a:extLst>
            <a:ext uri="{FF2B5EF4-FFF2-40B4-BE49-F238E27FC236}">
              <a16:creationId xmlns:a16="http://schemas.microsoft.com/office/drawing/2014/main" id="{D3F80BDC-588D-4236-BA16-37AE953E0D5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a:extLst>
            <a:ext uri="{FF2B5EF4-FFF2-40B4-BE49-F238E27FC236}">
              <a16:creationId xmlns:a16="http://schemas.microsoft.com/office/drawing/2014/main" id="{86AC4919-C82A-4C6F-95F7-AD31A4A1940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8" name="テキスト ボックス 597">
          <a:extLst>
            <a:ext uri="{FF2B5EF4-FFF2-40B4-BE49-F238E27FC236}">
              <a16:creationId xmlns:a16="http://schemas.microsoft.com/office/drawing/2014/main" id="{32670F86-FBF5-45B9-B08C-A7479413DB6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9" name="直線コネクタ 598">
          <a:extLst>
            <a:ext uri="{FF2B5EF4-FFF2-40B4-BE49-F238E27FC236}">
              <a16:creationId xmlns:a16="http://schemas.microsoft.com/office/drawing/2014/main" id="{568FF884-984D-4F1A-ACD4-89DD4723C83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0" name="テキスト ボックス 599">
          <a:extLst>
            <a:ext uri="{FF2B5EF4-FFF2-40B4-BE49-F238E27FC236}">
              <a16:creationId xmlns:a16="http://schemas.microsoft.com/office/drawing/2014/main" id="{9FDB1B4F-7A45-4C80-9CFE-00E35F3718C4}"/>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1" name="直線コネクタ 600">
          <a:extLst>
            <a:ext uri="{FF2B5EF4-FFF2-40B4-BE49-F238E27FC236}">
              <a16:creationId xmlns:a16="http://schemas.microsoft.com/office/drawing/2014/main" id="{7AA9155E-CE17-4F4A-BE75-C9C2A349C1F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2" name="テキスト ボックス 601">
          <a:extLst>
            <a:ext uri="{FF2B5EF4-FFF2-40B4-BE49-F238E27FC236}">
              <a16:creationId xmlns:a16="http://schemas.microsoft.com/office/drawing/2014/main" id="{F304690F-EEA1-428D-B08E-F0EACA5EB2C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3" name="直線コネクタ 602">
          <a:extLst>
            <a:ext uri="{FF2B5EF4-FFF2-40B4-BE49-F238E27FC236}">
              <a16:creationId xmlns:a16="http://schemas.microsoft.com/office/drawing/2014/main" id="{3EA8171E-B3AB-4C46-B3F4-E27FCB6D3AA4}"/>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4" name="テキスト ボックス 603">
          <a:extLst>
            <a:ext uri="{FF2B5EF4-FFF2-40B4-BE49-F238E27FC236}">
              <a16:creationId xmlns:a16="http://schemas.microsoft.com/office/drawing/2014/main" id="{3F248EDF-C11E-42B5-8582-8A03A7313F5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5" name="直線コネクタ 604">
          <a:extLst>
            <a:ext uri="{FF2B5EF4-FFF2-40B4-BE49-F238E27FC236}">
              <a16:creationId xmlns:a16="http://schemas.microsoft.com/office/drawing/2014/main" id="{3994F24D-C058-456D-BA30-9634433364B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6" name="テキスト ボックス 605">
          <a:extLst>
            <a:ext uri="{FF2B5EF4-FFF2-40B4-BE49-F238E27FC236}">
              <a16:creationId xmlns:a16="http://schemas.microsoft.com/office/drawing/2014/main" id="{CA8AFD72-F28D-446A-8C4E-2745101425A9}"/>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7" name="直線コネクタ 606">
          <a:extLst>
            <a:ext uri="{FF2B5EF4-FFF2-40B4-BE49-F238E27FC236}">
              <a16:creationId xmlns:a16="http://schemas.microsoft.com/office/drawing/2014/main" id="{7CF1AD13-35DF-4D44-A162-567565774BB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8" name="テキスト ボックス 607">
          <a:extLst>
            <a:ext uri="{FF2B5EF4-FFF2-40B4-BE49-F238E27FC236}">
              <a16:creationId xmlns:a16="http://schemas.microsoft.com/office/drawing/2014/main" id="{516C5E8F-CB7C-4562-8D59-C49AAEDD89F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9" name="直線コネクタ 608">
          <a:extLst>
            <a:ext uri="{FF2B5EF4-FFF2-40B4-BE49-F238E27FC236}">
              <a16:creationId xmlns:a16="http://schemas.microsoft.com/office/drawing/2014/main" id="{29FA47C9-D62E-43DA-AC4E-3A40E9ACDD4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0" name="テキスト ボックス 609">
          <a:extLst>
            <a:ext uri="{FF2B5EF4-FFF2-40B4-BE49-F238E27FC236}">
              <a16:creationId xmlns:a16="http://schemas.microsoft.com/office/drawing/2014/main" id="{D56B9FB2-96FD-4E71-A842-906DC50D70B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a:extLst>
            <a:ext uri="{FF2B5EF4-FFF2-40B4-BE49-F238E27FC236}">
              <a16:creationId xmlns:a16="http://schemas.microsoft.com/office/drawing/2014/main" id="{0B9291BF-82A0-4E40-8F40-597E43B6258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児童館】&#10;有形固定資産減価償却率グラフ枠">
          <a:extLst>
            <a:ext uri="{FF2B5EF4-FFF2-40B4-BE49-F238E27FC236}">
              <a16:creationId xmlns:a16="http://schemas.microsoft.com/office/drawing/2014/main" id="{3948F391-6212-4FC6-BF89-E0EDE7C7BEE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13" name="直線コネクタ 612">
          <a:extLst>
            <a:ext uri="{FF2B5EF4-FFF2-40B4-BE49-F238E27FC236}">
              <a16:creationId xmlns:a16="http://schemas.microsoft.com/office/drawing/2014/main" id="{D04684E7-E51B-4666-AE39-EF0A71A32BAF}"/>
            </a:ext>
          </a:extLst>
        </xdr:cNvPr>
        <xdr:cNvCxnSpPr/>
      </xdr:nvCxnSpPr>
      <xdr:spPr>
        <a:xfrm flipV="1">
          <a:off x="14375764"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4" name="【児童館】&#10;有形固定資産減価償却率最小値テキスト">
          <a:extLst>
            <a:ext uri="{FF2B5EF4-FFF2-40B4-BE49-F238E27FC236}">
              <a16:creationId xmlns:a16="http://schemas.microsoft.com/office/drawing/2014/main" id="{4BA78B06-3576-4F4F-8C4E-945F25AAA88B}"/>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5" name="直線コネクタ 614">
          <a:extLst>
            <a:ext uri="{FF2B5EF4-FFF2-40B4-BE49-F238E27FC236}">
              <a16:creationId xmlns:a16="http://schemas.microsoft.com/office/drawing/2014/main" id="{31920A88-EE7A-4983-9184-345180F97AC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16" name="【児童館】&#10;有形固定資産減価償却率最大値テキスト">
          <a:extLst>
            <a:ext uri="{FF2B5EF4-FFF2-40B4-BE49-F238E27FC236}">
              <a16:creationId xmlns:a16="http://schemas.microsoft.com/office/drawing/2014/main" id="{053539E5-434E-4393-AC37-397DBA7DDE0B}"/>
            </a:ext>
          </a:extLst>
        </xdr:cNvPr>
        <xdr:cNvSpPr txBox="1"/>
      </xdr:nvSpPr>
      <xdr:spPr>
        <a:xfrm>
          <a:off x="1441450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17" name="直線コネクタ 616">
          <a:extLst>
            <a:ext uri="{FF2B5EF4-FFF2-40B4-BE49-F238E27FC236}">
              <a16:creationId xmlns:a16="http://schemas.microsoft.com/office/drawing/2014/main" id="{66B2EFCC-6C29-4784-80A1-849532DA1FEF}"/>
            </a:ext>
          </a:extLst>
        </xdr:cNvPr>
        <xdr:cNvCxnSpPr/>
      </xdr:nvCxnSpPr>
      <xdr:spPr>
        <a:xfrm>
          <a:off x="1428750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18" name="【児童館】&#10;有形固定資産減価償却率平均値テキスト">
          <a:extLst>
            <a:ext uri="{FF2B5EF4-FFF2-40B4-BE49-F238E27FC236}">
              <a16:creationId xmlns:a16="http://schemas.microsoft.com/office/drawing/2014/main" id="{86C6BE4C-A328-488B-9E23-30563F03C06C}"/>
            </a:ext>
          </a:extLst>
        </xdr:cNvPr>
        <xdr:cNvSpPr txBox="1"/>
      </xdr:nvSpPr>
      <xdr:spPr>
        <a:xfrm>
          <a:off x="14414500" y="13854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19" name="フローチャート: 判断 618">
          <a:extLst>
            <a:ext uri="{FF2B5EF4-FFF2-40B4-BE49-F238E27FC236}">
              <a16:creationId xmlns:a16="http://schemas.microsoft.com/office/drawing/2014/main" id="{FB3818B9-3DAD-4107-AB9A-8B3DDE86B07C}"/>
            </a:ext>
          </a:extLst>
        </xdr:cNvPr>
        <xdr:cNvSpPr/>
      </xdr:nvSpPr>
      <xdr:spPr>
        <a:xfrm>
          <a:off x="14325600" y="138758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20" name="フローチャート: 判断 619">
          <a:extLst>
            <a:ext uri="{FF2B5EF4-FFF2-40B4-BE49-F238E27FC236}">
              <a16:creationId xmlns:a16="http://schemas.microsoft.com/office/drawing/2014/main" id="{208A5FB5-FBCB-42D2-A29F-B25C2CAB8899}"/>
            </a:ext>
          </a:extLst>
        </xdr:cNvPr>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21" name="フローチャート: 判断 620">
          <a:extLst>
            <a:ext uri="{FF2B5EF4-FFF2-40B4-BE49-F238E27FC236}">
              <a16:creationId xmlns:a16="http://schemas.microsoft.com/office/drawing/2014/main" id="{D2F6EE8F-C0E6-409B-9F62-0CA8F5AEB357}"/>
            </a:ext>
          </a:extLst>
        </xdr:cNvPr>
        <xdr:cNvSpPr/>
      </xdr:nvSpPr>
      <xdr:spPr>
        <a:xfrm>
          <a:off x="1280414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22" name="フローチャート: 判断 621">
          <a:extLst>
            <a:ext uri="{FF2B5EF4-FFF2-40B4-BE49-F238E27FC236}">
              <a16:creationId xmlns:a16="http://schemas.microsoft.com/office/drawing/2014/main" id="{2D77ACDF-DC88-4BF8-AD7C-30699D944483}"/>
            </a:ext>
          </a:extLst>
        </xdr:cNvPr>
        <xdr:cNvSpPr/>
      </xdr:nvSpPr>
      <xdr:spPr>
        <a:xfrm>
          <a:off x="12029440" y="139357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19957</xdr:rowOff>
    </xdr:from>
    <xdr:to>
      <xdr:col>67</xdr:col>
      <xdr:colOff>101600</xdr:colOff>
      <xdr:row>83</xdr:row>
      <xdr:rowOff>121557</xdr:rowOff>
    </xdr:to>
    <xdr:sp macro="" textlink="">
      <xdr:nvSpPr>
        <xdr:cNvPr id="623" name="フローチャート: 判断 622">
          <a:extLst>
            <a:ext uri="{FF2B5EF4-FFF2-40B4-BE49-F238E27FC236}">
              <a16:creationId xmlns:a16="http://schemas.microsoft.com/office/drawing/2014/main" id="{E99D65F3-329B-4FCF-ADDB-CE1DC0DA1E1B}"/>
            </a:ext>
          </a:extLst>
        </xdr:cNvPr>
        <xdr:cNvSpPr/>
      </xdr:nvSpPr>
      <xdr:spPr>
        <a:xfrm>
          <a:off x="11231880" y="1393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41A7B0DB-DC0E-4618-ABB5-0CBAF385942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B1DCA01F-935F-46A3-A0E8-BB09B24B47D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20D005E9-DFDC-44EF-BDBD-5C057731FCD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D9545A14-48FB-44BC-8B41-4D72EC3E8B5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F11C056B-B9D9-4F2F-8BF0-BF4506A976F1}"/>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70576</xdr:rowOff>
    </xdr:from>
    <xdr:to>
      <xdr:col>76</xdr:col>
      <xdr:colOff>165100</xdr:colOff>
      <xdr:row>84</xdr:row>
      <xdr:rowOff>726</xdr:rowOff>
    </xdr:to>
    <xdr:sp macro="" textlink="">
      <xdr:nvSpPr>
        <xdr:cNvPr id="629" name="楕円 628">
          <a:extLst>
            <a:ext uri="{FF2B5EF4-FFF2-40B4-BE49-F238E27FC236}">
              <a16:creationId xmlns:a16="http://schemas.microsoft.com/office/drawing/2014/main" id="{D07D1FC4-1C98-4E5D-A55F-4579ABCEACBC}"/>
            </a:ext>
          </a:extLst>
        </xdr:cNvPr>
        <xdr:cNvSpPr/>
      </xdr:nvSpPr>
      <xdr:spPr>
        <a:xfrm>
          <a:off x="12804140" y="13984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36286</xdr:rowOff>
    </xdr:from>
    <xdr:to>
      <xdr:col>72</xdr:col>
      <xdr:colOff>38100</xdr:colOff>
      <xdr:row>83</xdr:row>
      <xdr:rowOff>137886</xdr:rowOff>
    </xdr:to>
    <xdr:sp macro="" textlink="">
      <xdr:nvSpPr>
        <xdr:cNvPr id="630" name="楕円 629">
          <a:extLst>
            <a:ext uri="{FF2B5EF4-FFF2-40B4-BE49-F238E27FC236}">
              <a16:creationId xmlns:a16="http://schemas.microsoft.com/office/drawing/2014/main" id="{BF5AB1BE-D43D-4AA2-914E-FA55219B0C31}"/>
            </a:ext>
          </a:extLst>
        </xdr:cNvPr>
        <xdr:cNvSpPr/>
      </xdr:nvSpPr>
      <xdr:spPr>
        <a:xfrm>
          <a:off x="12029440" y="139504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87086</xdr:rowOff>
    </xdr:from>
    <xdr:to>
      <xdr:col>76</xdr:col>
      <xdr:colOff>114300</xdr:colOff>
      <xdr:row>83</xdr:row>
      <xdr:rowOff>121376</xdr:rowOff>
    </xdr:to>
    <xdr:cxnSp macro="">
      <xdr:nvCxnSpPr>
        <xdr:cNvPr id="631" name="直線コネクタ 630">
          <a:extLst>
            <a:ext uri="{FF2B5EF4-FFF2-40B4-BE49-F238E27FC236}">
              <a16:creationId xmlns:a16="http://schemas.microsoft.com/office/drawing/2014/main" id="{C6F2A93D-601E-40F0-A4FB-DEEFBBFEE67C}"/>
            </a:ext>
          </a:extLst>
        </xdr:cNvPr>
        <xdr:cNvCxnSpPr/>
      </xdr:nvCxnSpPr>
      <xdr:spPr>
        <a:xfrm>
          <a:off x="12072620" y="1400120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32" name="n_1aveValue【児童館】&#10;有形固定資産減価償却率">
          <a:extLst>
            <a:ext uri="{FF2B5EF4-FFF2-40B4-BE49-F238E27FC236}">
              <a16:creationId xmlns:a16="http://schemas.microsoft.com/office/drawing/2014/main" id="{F8D4A024-A8FF-41AF-A45D-B1AB45AF6FC2}"/>
            </a:ext>
          </a:extLst>
        </xdr:cNvPr>
        <xdr:cNvSpPr txBox="1"/>
      </xdr:nvSpPr>
      <xdr:spPr>
        <a:xfrm>
          <a:off x="134372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33" name="n_2aveValue【児童館】&#10;有形固定資産減価償却率">
          <a:extLst>
            <a:ext uri="{FF2B5EF4-FFF2-40B4-BE49-F238E27FC236}">
              <a16:creationId xmlns:a16="http://schemas.microsoft.com/office/drawing/2014/main" id="{02B4D9AB-8D1E-4851-9734-D198BFCB7A7B}"/>
            </a:ext>
          </a:extLst>
        </xdr:cNvPr>
        <xdr:cNvSpPr txBox="1"/>
      </xdr:nvSpPr>
      <xdr:spPr>
        <a:xfrm>
          <a:off x="126752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139716</xdr:rowOff>
    </xdr:from>
    <xdr:ext cx="405111" cy="259045"/>
    <xdr:sp macro="" textlink="">
      <xdr:nvSpPr>
        <xdr:cNvPr id="634" name="n_3aveValue【児童館】&#10;有形固定資産減価償却率">
          <a:extLst>
            <a:ext uri="{FF2B5EF4-FFF2-40B4-BE49-F238E27FC236}">
              <a16:creationId xmlns:a16="http://schemas.microsoft.com/office/drawing/2014/main" id="{1CF3F234-C816-48A7-84E8-D8F17DA23FA3}"/>
            </a:ext>
          </a:extLst>
        </xdr:cNvPr>
        <xdr:cNvSpPr txBox="1"/>
      </xdr:nvSpPr>
      <xdr:spPr>
        <a:xfrm>
          <a:off x="11900544" y="1371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138084</xdr:rowOff>
    </xdr:from>
    <xdr:ext cx="405111" cy="259045"/>
    <xdr:sp macro="" textlink="">
      <xdr:nvSpPr>
        <xdr:cNvPr id="635" name="n_4aveValue【児童館】&#10;有形固定資産減価償却率">
          <a:extLst>
            <a:ext uri="{FF2B5EF4-FFF2-40B4-BE49-F238E27FC236}">
              <a16:creationId xmlns:a16="http://schemas.microsoft.com/office/drawing/2014/main" id="{7E1DF6B6-374C-487A-B0B9-EB0B9C7B9535}"/>
            </a:ext>
          </a:extLst>
        </xdr:cNvPr>
        <xdr:cNvSpPr txBox="1"/>
      </xdr:nvSpPr>
      <xdr:spPr>
        <a:xfrm>
          <a:off x="11102984" y="1371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163303</xdr:rowOff>
    </xdr:from>
    <xdr:ext cx="405111" cy="259045"/>
    <xdr:sp macro="" textlink="">
      <xdr:nvSpPr>
        <xdr:cNvPr id="636" name="n_2mainValue【児童館】&#10;有形固定資産減価償却率">
          <a:extLst>
            <a:ext uri="{FF2B5EF4-FFF2-40B4-BE49-F238E27FC236}">
              <a16:creationId xmlns:a16="http://schemas.microsoft.com/office/drawing/2014/main" id="{D07DD88C-1742-46E4-BC41-5981C1059550}"/>
            </a:ext>
          </a:extLst>
        </xdr:cNvPr>
        <xdr:cNvSpPr txBox="1"/>
      </xdr:nvSpPr>
      <xdr:spPr>
        <a:xfrm>
          <a:off x="12675244" y="1407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129013</xdr:rowOff>
    </xdr:from>
    <xdr:ext cx="405111" cy="259045"/>
    <xdr:sp macro="" textlink="">
      <xdr:nvSpPr>
        <xdr:cNvPr id="637" name="n_3mainValue【児童館】&#10;有形固定資産減価償却率">
          <a:extLst>
            <a:ext uri="{FF2B5EF4-FFF2-40B4-BE49-F238E27FC236}">
              <a16:creationId xmlns:a16="http://schemas.microsoft.com/office/drawing/2014/main" id="{4B922B32-14E0-4B6B-BF21-085B1AFF938A}"/>
            </a:ext>
          </a:extLst>
        </xdr:cNvPr>
        <xdr:cNvSpPr txBox="1"/>
      </xdr:nvSpPr>
      <xdr:spPr>
        <a:xfrm>
          <a:off x="11900544" y="1404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E93F009B-4AE0-423A-A89A-BCECE9ADEF0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2BB93CEE-6B64-4CF1-BF4C-F0ECEABD262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2FE535BE-49D8-441D-AAD0-CE7D741C946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DB5F1CE7-5A13-4C42-9638-E73A7B1F8ED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8E948E20-85B9-4E92-82D1-EFC9A5C76E8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99F9903F-DD34-474F-9B83-3A4E8DDC5E1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8E9B91B0-E432-416C-BDB2-2135D39CBA9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627837D4-3DE5-4B6C-8EAB-D99182C9F66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6" name="テキスト ボックス 645">
          <a:extLst>
            <a:ext uri="{FF2B5EF4-FFF2-40B4-BE49-F238E27FC236}">
              <a16:creationId xmlns:a16="http://schemas.microsoft.com/office/drawing/2014/main" id="{5D446801-2045-4BA1-9970-3219698E543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7" name="直線コネクタ 646">
          <a:extLst>
            <a:ext uri="{FF2B5EF4-FFF2-40B4-BE49-F238E27FC236}">
              <a16:creationId xmlns:a16="http://schemas.microsoft.com/office/drawing/2014/main" id="{2AD7ECE9-F3F0-4461-A4DC-3A951974342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8" name="直線コネクタ 647">
          <a:extLst>
            <a:ext uri="{FF2B5EF4-FFF2-40B4-BE49-F238E27FC236}">
              <a16:creationId xmlns:a16="http://schemas.microsoft.com/office/drawing/2014/main" id="{2C049789-1048-48B9-ABD8-C28862815FE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9" name="テキスト ボックス 648">
          <a:extLst>
            <a:ext uri="{FF2B5EF4-FFF2-40B4-BE49-F238E27FC236}">
              <a16:creationId xmlns:a16="http://schemas.microsoft.com/office/drawing/2014/main" id="{F2D9131A-07F5-4FC5-8CE1-DE00B31DEBE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0" name="直線コネクタ 649">
          <a:extLst>
            <a:ext uri="{FF2B5EF4-FFF2-40B4-BE49-F238E27FC236}">
              <a16:creationId xmlns:a16="http://schemas.microsoft.com/office/drawing/2014/main" id="{E026540B-53CC-4877-95A8-213F3E668BA9}"/>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1" name="テキスト ボックス 650">
          <a:extLst>
            <a:ext uri="{FF2B5EF4-FFF2-40B4-BE49-F238E27FC236}">
              <a16:creationId xmlns:a16="http://schemas.microsoft.com/office/drawing/2014/main" id="{99070A28-2CC2-4D4D-93DC-46A4C307571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2" name="直線コネクタ 651">
          <a:extLst>
            <a:ext uri="{FF2B5EF4-FFF2-40B4-BE49-F238E27FC236}">
              <a16:creationId xmlns:a16="http://schemas.microsoft.com/office/drawing/2014/main" id="{1A70EE5E-9315-43F9-ACF3-7D61DFE99B7A}"/>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3" name="テキスト ボックス 652">
          <a:extLst>
            <a:ext uri="{FF2B5EF4-FFF2-40B4-BE49-F238E27FC236}">
              <a16:creationId xmlns:a16="http://schemas.microsoft.com/office/drawing/2014/main" id="{ADC671BF-2B1A-4759-98A0-96073B53CA3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4" name="直線コネクタ 653">
          <a:extLst>
            <a:ext uri="{FF2B5EF4-FFF2-40B4-BE49-F238E27FC236}">
              <a16:creationId xmlns:a16="http://schemas.microsoft.com/office/drawing/2014/main" id="{77A5CA2A-D348-4E6D-AA98-35692230DA0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5" name="テキスト ボックス 654">
          <a:extLst>
            <a:ext uri="{FF2B5EF4-FFF2-40B4-BE49-F238E27FC236}">
              <a16:creationId xmlns:a16="http://schemas.microsoft.com/office/drawing/2014/main" id="{E5B915F6-F04A-44B6-8712-6FC3AD848A6A}"/>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6" name="直線コネクタ 655">
          <a:extLst>
            <a:ext uri="{FF2B5EF4-FFF2-40B4-BE49-F238E27FC236}">
              <a16:creationId xmlns:a16="http://schemas.microsoft.com/office/drawing/2014/main" id="{D3C22083-1783-4AA8-A6E7-49DC4CE8188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7" name="テキスト ボックス 656">
          <a:extLst>
            <a:ext uri="{FF2B5EF4-FFF2-40B4-BE49-F238E27FC236}">
              <a16:creationId xmlns:a16="http://schemas.microsoft.com/office/drawing/2014/main" id="{5A90A532-AC1D-4B09-9406-E439E4105D9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a:extLst>
            <a:ext uri="{FF2B5EF4-FFF2-40B4-BE49-F238E27FC236}">
              <a16:creationId xmlns:a16="http://schemas.microsoft.com/office/drawing/2014/main" id="{14B92F36-0F69-4BDA-A843-6F14A8AA058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a:extLst>
            <a:ext uri="{FF2B5EF4-FFF2-40B4-BE49-F238E27FC236}">
              <a16:creationId xmlns:a16="http://schemas.microsoft.com/office/drawing/2014/main" id="{16E70F90-380E-47D3-AC64-5C8E46799BB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児童館】&#10;一人当たり面積グラフ枠">
          <a:extLst>
            <a:ext uri="{FF2B5EF4-FFF2-40B4-BE49-F238E27FC236}">
              <a16:creationId xmlns:a16="http://schemas.microsoft.com/office/drawing/2014/main" id="{000BA8AA-A99F-449A-B580-C34123C724E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661" name="直線コネクタ 660">
          <a:extLst>
            <a:ext uri="{FF2B5EF4-FFF2-40B4-BE49-F238E27FC236}">
              <a16:creationId xmlns:a16="http://schemas.microsoft.com/office/drawing/2014/main" id="{220A3B36-0EC9-40DE-AAD1-04A7EEA32B51}"/>
            </a:ext>
          </a:extLst>
        </xdr:cNvPr>
        <xdr:cNvCxnSpPr/>
      </xdr:nvCxnSpPr>
      <xdr:spPr>
        <a:xfrm flipV="1">
          <a:off x="19509104" y="1322070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62" name="【児童館】&#10;一人当たり面積最小値テキスト">
          <a:extLst>
            <a:ext uri="{FF2B5EF4-FFF2-40B4-BE49-F238E27FC236}">
              <a16:creationId xmlns:a16="http://schemas.microsoft.com/office/drawing/2014/main" id="{FFDB4DAE-1F01-48AC-A7CE-468E1C19EDCE}"/>
            </a:ext>
          </a:extLst>
        </xdr:cNvPr>
        <xdr:cNvSpPr txBox="1"/>
      </xdr:nvSpPr>
      <xdr:spPr>
        <a:xfrm>
          <a:off x="1954784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63" name="直線コネクタ 662">
          <a:extLst>
            <a:ext uri="{FF2B5EF4-FFF2-40B4-BE49-F238E27FC236}">
              <a16:creationId xmlns:a16="http://schemas.microsoft.com/office/drawing/2014/main" id="{A3EFCDE3-832E-4F31-ABAE-DD44248C6920}"/>
            </a:ext>
          </a:extLst>
        </xdr:cNvPr>
        <xdr:cNvCxnSpPr/>
      </xdr:nvCxnSpPr>
      <xdr:spPr>
        <a:xfrm>
          <a:off x="1944370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64" name="【児童館】&#10;一人当たり面積最大値テキスト">
          <a:extLst>
            <a:ext uri="{FF2B5EF4-FFF2-40B4-BE49-F238E27FC236}">
              <a16:creationId xmlns:a16="http://schemas.microsoft.com/office/drawing/2014/main" id="{B36435D6-E3A5-4C99-85F0-44C77EF87DB7}"/>
            </a:ext>
          </a:extLst>
        </xdr:cNvPr>
        <xdr:cNvSpPr txBox="1"/>
      </xdr:nvSpPr>
      <xdr:spPr>
        <a:xfrm>
          <a:off x="19547840" y="12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65" name="直線コネクタ 664">
          <a:extLst>
            <a:ext uri="{FF2B5EF4-FFF2-40B4-BE49-F238E27FC236}">
              <a16:creationId xmlns:a16="http://schemas.microsoft.com/office/drawing/2014/main" id="{15E4F432-4ED5-4858-BCE4-8A5D18362C4D}"/>
            </a:ext>
          </a:extLst>
        </xdr:cNvPr>
        <xdr:cNvCxnSpPr/>
      </xdr:nvCxnSpPr>
      <xdr:spPr>
        <a:xfrm>
          <a:off x="19443700" y="1322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66" name="【児童館】&#10;一人当たり面積平均値テキスト">
          <a:extLst>
            <a:ext uri="{FF2B5EF4-FFF2-40B4-BE49-F238E27FC236}">
              <a16:creationId xmlns:a16="http://schemas.microsoft.com/office/drawing/2014/main" id="{735AFEB4-D301-4D06-892A-73BA6A02D478}"/>
            </a:ext>
          </a:extLst>
        </xdr:cNvPr>
        <xdr:cNvSpPr txBox="1"/>
      </xdr:nvSpPr>
      <xdr:spPr>
        <a:xfrm>
          <a:off x="19547840" y="14215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67" name="フローチャート: 判断 666">
          <a:extLst>
            <a:ext uri="{FF2B5EF4-FFF2-40B4-BE49-F238E27FC236}">
              <a16:creationId xmlns:a16="http://schemas.microsoft.com/office/drawing/2014/main" id="{79EDFA88-21E7-434F-8E6B-DF481CA51D32}"/>
            </a:ext>
          </a:extLst>
        </xdr:cNvPr>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68" name="フローチャート: 判断 667">
          <a:extLst>
            <a:ext uri="{FF2B5EF4-FFF2-40B4-BE49-F238E27FC236}">
              <a16:creationId xmlns:a16="http://schemas.microsoft.com/office/drawing/2014/main" id="{8A17E308-5DFB-4CE1-AF50-FA781FB0F7D2}"/>
            </a:ext>
          </a:extLst>
        </xdr:cNvPr>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69" name="フローチャート: 判断 668">
          <a:extLst>
            <a:ext uri="{FF2B5EF4-FFF2-40B4-BE49-F238E27FC236}">
              <a16:creationId xmlns:a16="http://schemas.microsoft.com/office/drawing/2014/main" id="{14570589-8863-45F9-AFA2-BC8233C03C2A}"/>
            </a:ext>
          </a:extLst>
        </xdr:cNvPr>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670" name="フローチャート: 判断 669">
          <a:extLst>
            <a:ext uri="{FF2B5EF4-FFF2-40B4-BE49-F238E27FC236}">
              <a16:creationId xmlns:a16="http://schemas.microsoft.com/office/drawing/2014/main" id="{1DFFF50F-7AB3-45BA-91C3-A543CC37B1C2}"/>
            </a:ext>
          </a:extLst>
        </xdr:cNvPr>
        <xdr:cNvSpPr/>
      </xdr:nvSpPr>
      <xdr:spPr>
        <a:xfrm>
          <a:off x="1716278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71" name="フローチャート: 判断 670">
          <a:extLst>
            <a:ext uri="{FF2B5EF4-FFF2-40B4-BE49-F238E27FC236}">
              <a16:creationId xmlns:a16="http://schemas.microsoft.com/office/drawing/2014/main" id="{06706F33-E84A-4F1C-AA90-4978AA5A9A45}"/>
            </a:ext>
          </a:extLst>
        </xdr:cNvPr>
        <xdr:cNvSpPr/>
      </xdr:nvSpPr>
      <xdr:spPr>
        <a:xfrm>
          <a:off x="16388080" y="14316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36139112-ABEC-4032-96B0-7DB9851E13A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1E211C81-E25E-4010-92A9-FA5EBD2B020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84BDF922-82CB-40C1-99B8-283ECF15579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34084315-0F81-428D-817E-CB6835CF81C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A38C283C-79B2-4605-9DE3-086D7978E4D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25400</xdr:rowOff>
    </xdr:from>
    <xdr:to>
      <xdr:col>107</xdr:col>
      <xdr:colOff>101600</xdr:colOff>
      <xdr:row>86</xdr:row>
      <xdr:rowOff>127000</xdr:rowOff>
    </xdr:to>
    <xdr:sp macro="" textlink="">
      <xdr:nvSpPr>
        <xdr:cNvPr id="677" name="楕円 676">
          <a:extLst>
            <a:ext uri="{FF2B5EF4-FFF2-40B4-BE49-F238E27FC236}">
              <a16:creationId xmlns:a16="http://schemas.microsoft.com/office/drawing/2014/main" id="{267C4674-F7D7-42A1-83F9-EDAA6EF31E52}"/>
            </a:ext>
          </a:extLst>
        </xdr:cNvPr>
        <xdr:cNvSpPr/>
      </xdr:nvSpPr>
      <xdr:spPr>
        <a:xfrm>
          <a:off x="17937480" y="144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678" name="楕円 677">
          <a:extLst>
            <a:ext uri="{FF2B5EF4-FFF2-40B4-BE49-F238E27FC236}">
              <a16:creationId xmlns:a16="http://schemas.microsoft.com/office/drawing/2014/main" id="{5943D377-E46E-46A8-9306-83F28F9425A9}"/>
            </a:ext>
          </a:extLst>
        </xdr:cNvPr>
        <xdr:cNvSpPr/>
      </xdr:nvSpPr>
      <xdr:spPr>
        <a:xfrm>
          <a:off x="17162780" y="144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679" name="直線コネクタ 678">
          <a:extLst>
            <a:ext uri="{FF2B5EF4-FFF2-40B4-BE49-F238E27FC236}">
              <a16:creationId xmlns:a16="http://schemas.microsoft.com/office/drawing/2014/main" id="{768A9D2E-F9FF-4BA9-BB32-2BE19E97BEA4}"/>
            </a:ext>
          </a:extLst>
        </xdr:cNvPr>
        <xdr:cNvCxnSpPr/>
      </xdr:nvCxnSpPr>
      <xdr:spPr>
        <a:xfrm>
          <a:off x="17213580" y="144932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680" name="n_1aveValue【児童館】&#10;一人当たり面積">
          <a:extLst>
            <a:ext uri="{FF2B5EF4-FFF2-40B4-BE49-F238E27FC236}">
              <a16:creationId xmlns:a16="http://schemas.microsoft.com/office/drawing/2014/main" id="{366649E9-4F12-4429-8464-8D2FB5A374A1}"/>
            </a:ext>
          </a:extLst>
        </xdr:cNvPr>
        <xdr:cNvSpPr txBox="1"/>
      </xdr:nvSpPr>
      <xdr:spPr>
        <a:xfrm>
          <a:off x="185611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681" name="n_2aveValue【児童館】&#10;一人当たり面積">
          <a:extLst>
            <a:ext uri="{FF2B5EF4-FFF2-40B4-BE49-F238E27FC236}">
              <a16:creationId xmlns:a16="http://schemas.microsoft.com/office/drawing/2014/main" id="{A756E3ED-3E08-4106-85B6-E3B4FE55A177}"/>
            </a:ext>
          </a:extLst>
        </xdr:cNvPr>
        <xdr:cNvSpPr txBox="1"/>
      </xdr:nvSpPr>
      <xdr:spPr>
        <a:xfrm>
          <a:off x="177762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682" name="n_3aveValue【児童館】&#10;一人当たり面積">
          <a:extLst>
            <a:ext uri="{FF2B5EF4-FFF2-40B4-BE49-F238E27FC236}">
              <a16:creationId xmlns:a16="http://schemas.microsoft.com/office/drawing/2014/main" id="{DFDBE950-F5D8-4E96-9696-2E9F801CB6D0}"/>
            </a:ext>
          </a:extLst>
        </xdr:cNvPr>
        <xdr:cNvSpPr txBox="1"/>
      </xdr:nvSpPr>
      <xdr:spPr>
        <a:xfrm>
          <a:off x="1700156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83" name="n_4aveValue【児童館】&#10;一人当たり面積">
          <a:extLst>
            <a:ext uri="{FF2B5EF4-FFF2-40B4-BE49-F238E27FC236}">
              <a16:creationId xmlns:a16="http://schemas.microsoft.com/office/drawing/2014/main" id="{C958EE58-B767-4CEB-A8DE-1904D48F3CB5}"/>
            </a:ext>
          </a:extLst>
        </xdr:cNvPr>
        <xdr:cNvSpPr txBox="1"/>
      </xdr:nvSpPr>
      <xdr:spPr>
        <a:xfrm>
          <a:off x="16226867" y="14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684" name="n_2mainValue【児童館】&#10;一人当たり面積">
          <a:extLst>
            <a:ext uri="{FF2B5EF4-FFF2-40B4-BE49-F238E27FC236}">
              <a16:creationId xmlns:a16="http://schemas.microsoft.com/office/drawing/2014/main" id="{9406AF5B-C98A-4159-A5FC-C4EF1C8AF798}"/>
            </a:ext>
          </a:extLst>
        </xdr:cNvPr>
        <xdr:cNvSpPr txBox="1"/>
      </xdr:nvSpPr>
      <xdr:spPr>
        <a:xfrm>
          <a:off x="17776267"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685" name="n_3mainValue【児童館】&#10;一人当たり面積">
          <a:extLst>
            <a:ext uri="{FF2B5EF4-FFF2-40B4-BE49-F238E27FC236}">
              <a16:creationId xmlns:a16="http://schemas.microsoft.com/office/drawing/2014/main" id="{4D40E69C-10B7-4674-B8D4-B96205DD1EAA}"/>
            </a:ext>
          </a:extLst>
        </xdr:cNvPr>
        <xdr:cNvSpPr txBox="1"/>
      </xdr:nvSpPr>
      <xdr:spPr>
        <a:xfrm>
          <a:off x="17001567"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6" name="正方形/長方形 685">
          <a:extLst>
            <a:ext uri="{FF2B5EF4-FFF2-40B4-BE49-F238E27FC236}">
              <a16:creationId xmlns:a16="http://schemas.microsoft.com/office/drawing/2014/main" id="{EAC55556-E6AD-4F04-8759-E59B712F9C5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7" name="正方形/長方形 686">
          <a:extLst>
            <a:ext uri="{FF2B5EF4-FFF2-40B4-BE49-F238E27FC236}">
              <a16:creationId xmlns:a16="http://schemas.microsoft.com/office/drawing/2014/main" id="{DF9F3059-F513-4D85-8511-8504F655D11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8" name="正方形/長方形 687">
          <a:extLst>
            <a:ext uri="{FF2B5EF4-FFF2-40B4-BE49-F238E27FC236}">
              <a16:creationId xmlns:a16="http://schemas.microsoft.com/office/drawing/2014/main" id="{60ACB023-E022-4482-AB39-B3805684766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9" name="正方形/長方形 688">
          <a:extLst>
            <a:ext uri="{FF2B5EF4-FFF2-40B4-BE49-F238E27FC236}">
              <a16:creationId xmlns:a16="http://schemas.microsoft.com/office/drawing/2014/main" id="{92A9D036-2991-4A36-8547-28D1DA13EDD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0" name="正方形/長方形 689">
          <a:extLst>
            <a:ext uri="{FF2B5EF4-FFF2-40B4-BE49-F238E27FC236}">
              <a16:creationId xmlns:a16="http://schemas.microsoft.com/office/drawing/2014/main" id="{3616251A-73E8-444A-8525-428B92DCEB9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1" name="正方形/長方形 690">
          <a:extLst>
            <a:ext uri="{FF2B5EF4-FFF2-40B4-BE49-F238E27FC236}">
              <a16:creationId xmlns:a16="http://schemas.microsoft.com/office/drawing/2014/main" id="{8C3B9C59-C6DD-4DB4-A77B-F60A6787469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2" name="正方形/長方形 691">
          <a:extLst>
            <a:ext uri="{FF2B5EF4-FFF2-40B4-BE49-F238E27FC236}">
              <a16:creationId xmlns:a16="http://schemas.microsoft.com/office/drawing/2014/main" id="{A17127B4-D139-4B30-87BD-D33EE827A8A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3" name="正方形/長方形 692">
          <a:extLst>
            <a:ext uri="{FF2B5EF4-FFF2-40B4-BE49-F238E27FC236}">
              <a16:creationId xmlns:a16="http://schemas.microsoft.com/office/drawing/2014/main" id="{193D3EE0-D093-406E-BA27-B7176FC49AB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4" name="テキスト ボックス 693">
          <a:extLst>
            <a:ext uri="{FF2B5EF4-FFF2-40B4-BE49-F238E27FC236}">
              <a16:creationId xmlns:a16="http://schemas.microsoft.com/office/drawing/2014/main" id="{435BB79A-C5DA-4013-824F-76208787676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5" name="直線コネクタ 694">
          <a:extLst>
            <a:ext uri="{FF2B5EF4-FFF2-40B4-BE49-F238E27FC236}">
              <a16:creationId xmlns:a16="http://schemas.microsoft.com/office/drawing/2014/main" id="{243ED783-1725-4E85-903F-985C26A8178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6" name="テキスト ボックス 695">
          <a:extLst>
            <a:ext uri="{FF2B5EF4-FFF2-40B4-BE49-F238E27FC236}">
              <a16:creationId xmlns:a16="http://schemas.microsoft.com/office/drawing/2014/main" id="{BA7BA2A5-AED3-4933-A6BC-D8F4060A7C5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7" name="直線コネクタ 696">
          <a:extLst>
            <a:ext uri="{FF2B5EF4-FFF2-40B4-BE49-F238E27FC236}">
              <a16:creationId xmlns:a16="http://schemas.microsoft.com/office/drawing/2014/main" id="{2ACB7D9F-5FD8-492B-BCB5-5A0F21FBD7D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98" name="テキスト ボックス 697">
          <a:extLst>
            <a:ext uri="{FF2B5EF4-FFF2-40B4-BE49-F238E27FC236}">
              <a16:creationId xmlns:a16="http://schemas.microsoft.com/office/drawing/2014/main" id="{CE715D11-2D54-41CA-BFDC-2C68C2C5AB7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9" name="直線コネクタ 698">
          <a:extLst>
            <a:ext uri="{FF2B5EF4-FFF2-40B4-BE49-F238E27FC236}">
              <a16:creationId xmlns:a16="http://schemas.microsoft.com/office/drawing/2014/main" id="{6B3326EA-EF44-4992-A1C4-6B9ABAFDB2A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0" name="テキスト ボックス 699">
          <a:extLst>
            <a:ext uri="{FF2B5EF4-FFF2-40B4-BE49-F238E27FC236}">
              <a16:creationId xmlns:a16="http://schemas.microsoft.com/office/drawing/2014/main" id="{06DA1B24-D18F-462A-9DC1-04B88E4EE16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1" name="直線コネクタ 700">
          <a:extLst>
            <a:ext uri="{FF2B5EF4-FFF2-40B4-BE49-F238E27FC236}">
              <a16:creationId xmlns:a16="http://schemas.microsoft.com/office/drawing/2014/main" id="{F3A26B51-F909-427A-B1E5-AB15D520284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2" name="テキスト ボックス 701">
          <a:extLst>
            <a:ext uri="{FF2B5EF4-FFF2-40B4-BE49-F238E27FC236}">
              <a16:creationId xmlns:a16="http://schemas.microsoft.com/office/drawing/2014/main" id="{74C3F2D5-322F-4F9F-BD64-28261C4CCD9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3" name="直線コネクタ 702">
          <a:extLst>
            <a:ext uri="{FF2B5EF4-FFF2-40B4-BE49-F238E27FC236}">
              <a16:creationId xmlns:a16="http://schemas.microsoft.com/office/drawing/2014/main" id="{136A5DBA-B2BB-409E-A938-42B272A7C5E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4" name="テキスト ボックス 703">
          <a:extLst>
            <a:ext uri="{FF2B5EF4-FFF2-40B4-BE49-F238E27FC236}">
              <a16:creationId xmlns:a16="http://schemas.microsoft.com/office/drawing/2014/main" id="{F4962955-BA30-48DD-8E18-38D299E88822}"/>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5" name="直線コネクタ 704">
          <a:extLst>
            <a:ext uri="{FF2B5EF4-FFF2-40B4-BE49-F238E27FC236}">
              <a16:creationId xmlns:a16="http://schemas.microsoft.com/office/drawing/2014/main" id="{F2554EB5-6072-4AE8-85A0-11495A645FA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6" name="テキスト ボックス 705">
          <a:extLst>
            <a:ext uri="{FF2B5EF4-FFF2-40B4-BE49-F238E27FC236}">
              <a16:creationId xmlns:a16="http://schemas.microsoft.com/office/drawing/2014/main" id="{EC39078D-429D-4FC1-AB0D-66975C465D1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a:extLst>
            <a:ext uri="{FF2B5EF4-FFF2-40B4-BE49-F238E27FC236}">
              <a16:creationId xmlns:a16="http://schemas.microsoft.com/office/drawing/2014/main" id="{7C0341F1-58AC-45EC-955F-3E21193F061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08" name="テキスト ボックス 707">
          <a:extLst>
            <a:ext uri="{FF2B5EF4-FFF2-40B4-BE49-F238E27FC236}">
              <a16:creationId xmlns:a16="http://schemas.microsoft.com/office/drawing/2014/main" id="{7DC63EE7-2723-4EE8-9227-FA4CB27F124E}"/>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公民館】&#10;有形固定資産減価償却率グラフ枠">
          <a:extLst>
            <a:ext uri="{FF2B5EF4-FFF2-40B4-BE49-F238E27FC236}">
              <a16:creationId xmlns:a16="http://schemas.microsoft.com/office/drawing/2014/main" id="{06B9B424-DCF2-4787-965B-7C1F2BAC6FE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10" name="直線コネクタ 709">
          <a:extLst>
            <a:ext uri="{FF2B5EF4-FFF2-40B4-BE49-F238E27FC236}">
              <a16:creationId xmlns:a16="http://schemas.microsoft.com/office/drawing/2014/main" id="{11516871-735F-4BC5-9CE7-23D99A775A9A}"/>
            </a:ext>
          </a:extLst>
        </xdr:cNvPr>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11" name="【公民館】&#10;有形固定資産減価償却率最小値テキスト">
          <a:extLst>
            <a:ext uri="{FF2B5EF4-FFF2-40B4-BE49-F238E27FC236}">
              <a16:creationId xmlns:a16="http://schemas.microsoft.com/office/drawing/2014/main" id="{9EE74579-5F37-4931-BD83-4BB417E2BB0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12" name="直線コネクタ 711">
          <a:extLst>
            <a:ext uri="{FF2B5EF4-FFF2-40B4-BE49-F238E27FC236}">
              <a16:creationId xmlns:a16="http://schemas.microsoft.com/office/drawing/2014/main" id="{5BD7E01F-95A3-45FF-AFEB-8415E57E1DA5}"/>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13" name="【公民館】&#10;有形固定資産減価償却率最大値テキスト">
          <a:extLst>
            <a:ext uri="{FF2B5EF4-FFF2-40B4-BE49-F238E27FC236}">
              <a16:creationId xmlns:a16="http://schemas.microsoft.com/office/drawing/2014/main" id="{395185D7-3AF6-4CE3-A047-7CE2CA145D4C}"/>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14" name="直線コネクタ 713">
          <a:extLst>
            <a:ext uri="{FF2B5EF4-FFF2-40B4-BE49-F238E27FC236}">
              <a16:creationId xmlns:a16="http://schemas.microsoft.com/office/drawing/2014/main" id="{BDE996A4-56A0-43D9-8B8B-EEFD04EC2E0F}"/>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15" name="【公民館】&#10;有形固定資産減価償却率平均値テキスト">
          <a:extLst>
            <a:ext uri="{FF2B5EF4-FFF2-40B4-BE49-F238E27FC236}">
              <a16:creationId xmlns:a16="http://schemas.microsoft.com/office/drawing/2014/main" id="{18237A07-4C72-4594-8DE5-4A2B8452B1E1}"/>
            </a:ext>
          </a:extLst>
        </xdr:cNvPr>
        <xdr:cNvSpPr txBox="1"/>
      </xdr:nvSpPr>
      <xdr:spPr>
        <a:xfrm>
          <a:off x="14414500" y="17537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16" name="フローチャート: 判断 715">
          <a:extLst>
            <a:ext uri="{FF2B5EF4-FFF2-40B4-BE49-F238E27FC236}">
              <a16:creationId xmlns:a16="http://schemas.microsoft.com/office/drawing/2014/main" id="{532D21BA-AD35-438A-A465-7417D402E1E1}"/>
            </a:ext>
          </a:extLst>
        </xdr:cNvPr>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17" name="フローチャート: 判断 716">
          <a:extLst>
            <a:ext uri="{FF2B5EF4-FFF2-40B4-BE49-F238E27FC236}">
              <a16:creationId xmlns:a16="http://schemas.microsoft.com/office/drawing/2014/main" id="{7E54C8EB-6F6B-4D8B-A43E-3CB8B86826D8}"/>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18" name="フローチャート: 判断 717">
          <a:extLst>
            <a:ext uri="{FF2B5EF4-FFF2-40B4-BE49-F238E27FC236}">
              <a16:creationId xmlns:a16="http://schemas.microsoft.com/office/drawing/2014/main" id="{477B5504-A412-490B-B253-E13FF1D4DE3D}"/>
            </a:ext>
          </a:extLst>
        </xdr:cNvPr>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719" name="フローチャート: 判断 718">
          <a:extLst>
            <a:ext uri="{FF2B5EF4-FFF2-40B4-BE49-F238E27FC236}">
              <a16:creationId xmlns:a16="http://schemas.microsoft.com/office/drawing/2014/main" id="{A617AA1A-89C1-4D9C-A10D-4286671A66B3}"/>
            </a:ext>
          </a:extLst>
        </xdr:cNvPr>
        <xdr:cNvSpPr/>
      </xdr:nvSpPr>
      <xdr:spPr>
        <a:xfrm>
          <a:off x="12029440" y="17486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720" name="フローチャート: 判断 719">
          <a:extLst>
            <a:ext uri="{FF2B5EF4-FFF2-40B4-BE49-F238E27FC236}">
              <a16:creationId xmlns:a16="http://schemas.microsoft.com/office/drawing/2014/main" id="{15889BA3-3E42-444E-8C80-EFAEA2B9E78F}"/>
            </a:ext>
          </a:extLst>
        </xdr:cNvPr>
        <xdr:cNvSpPr/>
      </xdr:nvSpPr>
      <xdr:spPr>
        <a:xfrm>
          <a:off x="1123188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220A92CC-5364-4A4F-8017-AB2A7063D11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92F71E01-42CD-45D2-AA4C-00A07356AB5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F61599E7-FE9D-482B-88C2-D431A1A670C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E9ABFAEE-1411-42B8-A350-D6C6FFD79AC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586EDFEA-B208-4021-B8FC-4BAA4BB27AC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139700</xdr:rowOff>
    </xdr:from>
    <xdr:to>
      <xdr:col>85</xdr:col>
      <xdr:colOff>177800</xdr:colOff>
      <xdr:row>101</xdr:row>
      <xdr:rowOff>69850</xdr:rowOff>
    </xdr:to>
    <xdr:sp macro="" textlink="">
      <xdr:nvSpPr>
        <xdr:cNvPr id="726" name="楕円 725">
          <a:extLst>
            <a:ext uri="{FF2B5EF4-FFF2-40B4-BE49-F238E27FC236}">
              <a16:creationId xmlns:a16="http://schemas.microsoft.com/office/drawing/2014/main" id="{93C5E950-0401-4DB5-A5A0-CE9537AF3D6A}"/>
            </a:ext>
          </a:extLst>
        </xdr:cNvPr>
        <xdr:cNvSpPr/>
      </xdr:nvSpPr>
      <xdr:spPr>
        <a:xfrm>
          <a:off x="14325600" y="169037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162577</xdr:rowOff>
    </xdr:from>
    <xdr:ext cx="405111" cy="259045"/>
    <xdr:sp macro="" textlink="">
      <xdr:nvSpPr>
        <xdr:cNvPr id="727" name="【公民館】&#10;有形固定資産減価償却率該当値テキスト">
          <a:extLst>
            <a:ext uri="{FF2B5EF4-FFF2-40B4-BE49-F238E27FC236}">
              <a16:creationId xmlns:a16="http://schemas.microsoft.com/office/drawing/2014/main" id="{3C8B8455-79AE-4D60-80FE-A048FD96591D}"/>
            </a:ext>
          </a:extLst>
        </xdr:cNvPr>
        <xdr:cNvSpPr txBox="1"/>
      </xdr:nvSpPr>
      <xdr:spPr>
        <a:xfrm>
          <a:off x="14414500" y="1675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86361</xdr:rowOff>
    </xdr:from>
    <xdr:to>
      <xdr:col>81</xdr:col>
      <xdr:colOff>101600</xdr:colOff>
      <xdr:row>101</xdr:row>
      <xdr:rowOff>16511</xdr:rowOff>
    </xdr:to>
    <xdr:sp macro="" textlink="">
      <xdr:nvSpPr>
        <xdr:cNvPr id="728" name="楕円 727">
          <a:extLst>
            <a:ext uri="{FF2B5EF4-FFF2-40B4-BE49-F238E27FC236}">
              <a16:creationId xmlns:a16="http://schemas.microsoft.com/office/drawing/2014/main" id="{5307F59D-B8C4-49B0-BDC8-09E7BA9FC498}"/>
            </a:ext>
          </a:extLst>
        </xdr:cNvPr>
        <xdr:cNvSpPr/>
      </xdr:nvSpPr>
      <xdr:spPr>
        <a:xfrm>
          <a:off x="13578840" y="16850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137161</xdr:rowOff>
    </xdr:from>
    <xdr:to>
      <xdr:col>85</xdr:col>
      <xdr:colOff>127000</xdr:colOff>
      <xdr:row>101</xdr:row>
      <xdr:rowOff>19050</xdr:rowOff>
    </xdr:to>
    <xdr:cxnSp macro="">
      <xdr:nvCxnSpPr>
        <xdr:cNvPr id="729" name="直線コネクタ 728">
          <a:extLst>
            <a:ext uri="{FF2B5EF4-FFF2-40B4-BE49-F238E27FC236}">
              <a16:creationId xmlns:a16="http://schemas.microsoft.com/office/drawing/2014/main" id="{60F59284-9036-45DF-9E5D-34B65DD571EC}"/>
            </a:ext>
          </a:extLst>
        </xdr:cNvPr>
        <xdr:cNvCxnSpPr/>
      </xdr:nvCxnSpPr>
      <xdr:spPr>
        <a:xfrm>
          <a:off x="13629640" y="16901161"/>
          <a:ext cx="74676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97789</xdr:rowOff>
    </xdr:from>
    <xdr:to>
      <xdr:col>76</xdr:col>
      <xdr:colOff>165100</xdr:colOff>
      <xdr:row>108</xdr:row>
      <xdr:rowOff>27939</xdr:rowOff>
    </xdr:to>
    <xdr:sp macro="" textlink="">
      <xdr:nvSpPr>
        <xdr:cNvPr id="730" name="楕円 729">
          <a:extLst>
            <a:ext uri="{FF2B5EF4-FFF2-40B4-BE49-F238E27FC236}">
              <a16:creationId xmlns:a16="http://schemas.microsoft.com/office/drawing/2014/main" id="{F9CF37E3-0475-435D-81DD-A7ED4F241C96}"/>
            </a:ext>
          </a:extLst>
        </xdr:cNvPr>
        <xdr:cNvSpPr/>
      </xdr:nvSpPr>
      <xdr:spPr>
        <a:xfrm>
          <a:off x="12804140" y="18035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137161</xdr:rowOff>
    </xdr:from>
    <xdr:to>
      <xdr:col>81</xdr:col>
      <xdr:colOff>50800</xdr:colOff>
      <xdr:row>107</xdr:row>
      <xdr:rowOff>148589</xdr:rowOff>
    </xdr:to>
    <xdr:cxnSp macro="">
      <xdr:nvCxnSpPr>
        <xdr:cNvPr id="731" name="直線コネクタ 730">
          <a:extLst>
            <a:ext uri="{FF2B5EF4-FFF2-40B4-BE49-F238E27FC236}">
              <a16:creationId xmlns:a16="http://schemas.microsoft.com/office/drawing/2014/main" id="{3E9CF90A-A509-438C-B404-B92AE005E323}"/>
            </a:ext>
          </a:extLst>
        </xdr:cNvPr>
        <xdr:cNvCxnSpPr/>
      </xdr:nvCxnSpPr>
      <xdr:spPr>
        <a:xfrm flipV="1">
          <a:off x="12854940" y="16901161"/>
          <a:ext cx="774700" cy="11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132080</xdr:rowOff>
    </xdr:from>
    <xdr:to>
      <xdr:col>72</xdr:col>
      <xdr:colOff>38100</xdr:colOff>
      <xdr:row>108</xdr:row>
      <xdr:rowOff>62230</xdr:rowOff>
    </xdr:to>
    <xdr:sp macro="" textlink="">
      <xdr:nvSpPr>
        <xdr:cNvPr id="732" name="楕円 731">
          <a:extLst>
            <a:ext uri="{FF2B5EF4-FFF2-40B4-BE49-F238E27FC236}">
              <a16:creationId xmlns:a16="http://schemas.microsoft.com/office/drawing/2014/main" id="{0DA339A4-F0BE-4A3D-8A0D-4331C4194C09}"/>
            </a:ext>
          </a:extLst>
        </xdr:cNvPr>
        <xdr:cNvSpPr/>
      </xdr:nvSpPr>
      <xdr:spPr>
        <a:xfrm>
          <a:off x="12029440" y="18069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148589</xdr:rowOff>
    </xdr:from>
    <xdr:to>
      <xdr:col>76</xdr:col>
      <xdr:colOff>114300</xdr:colOff>
      <xdr:row>108</xdr:row>
      <xdr:rowOff>11430</xdr:rowOff>
    </xdr:to>
    <xdr:cxnSp macro="">
      <xdr:nvCxnSpPr>
        <xdr:cNvPr id="733" name="直線コネクタ 732">
          <a:extLst>
            <a:ext uri="{FF2B5EF4-FFF2-40B4-BE49-F238E27FC236}">
              <a16:creationId xmlns:a16="http://schemas.microsoft.com/office/drawing/2014/main" id="{740D85F7-B04B-4733-856C-8804222FEE88}"/>
            </a:ext>
          </a:extLst>
        </xdr:cNvPr>
        <xdr:cNvCxnSpPr/>
      </xdr:nvCxnSpPr>
      <xdr:spPr>
        <a:xfrm flipV="1">
          <a:off x="12072620" y="18086069"/>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34" name="n_1aveValue【公民館】&#10;有形固定資産減価償却率">
          <a:extLst>
            <a:ext uri="{FF2B5EF4-FFF2-40B4-BE49-F238E27FC236}">
              <a16:creationId xmlns:a16="http://schemas.microsoft.com/office/drawing/2014/main" id="{53EEB0D3-CD82-4853-8E11-0778A47A2B67}"/>
            </a:ext>
          </a:extLst>
        </xdr:cNvPr>
        <xdr:cNvSpPr txBox="1"/>
      </xdr:nvSpPr>
      <xdr:spPr>
        <a:xfrm>
          <a:off x="1343724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35" name="n_2aveValue【公民館】&#10;有形固定資産減価償却率">
          <a:extLst>
            <a:ext uri="{FF2B5EF4-FFF2-40B4-BE49-F238E27FC236}">
              <a16:creationId xmlns:a16="http://schemas.microsoft.com/office/drawing/2014/main" id="{7CC7BDB4-B15C-480D-B01B-CCC18455C9D8}"/>
            </a:ext>
          </a:extLst>
        </xdr:cNvPr>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170197</xdr:rowOff>
    </xdr:from>
    <xdr:ext cx="405111" cy="259045"/>
    <xdr:sp macro="" textlink="">
      <xdr:nvSpPr>
        <xdr:cNvPr id="736" name="n_3aveValue【公民館】&#10;有形固定資産減価償却率">
          <a:extLst>
            <a:ext uri="{FF2B5EF4-FFF2-40B4-BE49-F238E27FC236}">
              <a16:creationId xmlns:a16="http://schemas.microsoft.com/office/drawing/2014/main" id="{1C3B63D2-CE66-4861-8EB8-7922989DC1D6}"/>
            </a:ext>
          </a:extLst>
        </xdr:cNvPr>
        <xdr:cNvSpPr txBox="1"/>
      </xdr:nvSpPr>
      <xdr:spPr>
        <a:xfrm>
          <a:off x="119005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12082</xdr:rowOff>
    </xdr:from>
    <xdr:ext cx="405111" cy="259045"/>
    <xdr:sp macro="" textlink="">
      <xdr:nvSpPr>
        <xdr:cNvPr id="737" name="n_4aveValue【公民館】&#10;有形固定資産減価償却率">
          <a:extLst>
            <a:ext uri="{FF2B5EF4-FFF2-40B4-BE49-F238E27FC236}">
              <a16:creationId xmlns:a16="http://schemas.microsoft.com/office/drawing/2014/main" id="{9EB8EE8A-D99E-48B7-9A16-4DCCE382009D}"/>
            </a:ext>
          </a:extLst>
        </xdr:cNvPr>
        <xdr:cNvSpPr txBox="1"/>
      </xdr:nvSpPr>
      <xdr:spPr>
        <a:xfrm>
          <a:off x="1110298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33038</xdr:rowOff>
    </xdr:from>
    <xdr:ext cx="405111" cy="259045"/>
    <xdr:sp macro="" textlink="">
      <xdr:nvSpPr>
        <xdr:cNvPr id="738" name="n_1mainValue【公民館】&#10;有形固定資産減価償却率">
          <a:extLst>
            <a:ext uri="{FF2B5EF4-FFF2-40B4-BE49-F238E27FC236}">
              <a16:creationId xmlns:a16="http://schemas.microsoft.com/office/drawing/2014/main" id="{D113AB8B-00D3-4D4C-A2C5-2D14FDD82B59}"/>
            </a:ext>
          </a:extLst>
        </xdr:cNvPr>
        <xdr:cNvSpPr txBox="1"/>
      </xdr:nvSpPr>
      <xdr:spPr>
        <a:xfrm>
          <a:off x="13437244" y="166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19066</xdr:rowOff>
    </xdr:from>
    <xdr:ext cx="405111" cy="259045"/>
    <xdr:sp macro="" textlink="">
      <xdr:nvSpPr>
        <xdr:cNvPr id="739" name="n_2mainValue【公民館】&#10;有形固定資産減価償却率">
          <a:extLst>
            <a:ext uri="{FF2B5EF4-FFF2-40B4-BE49-F238E27FC236}">
              <a16:creationId xmlns:a16="http://schemas.microsoft.com/office/drawing/2014/main" id="{31F03ACC-0C48-4C00-A5C6-A48FA22000F2}"/>
            </a:ext>
          </a:extLst>
        </xdr:cNvPr>
        <xdr:cNvSpPr txBox="1"/>
      </xdr:nvSpPr>
      <xdr:spPr>
        <a:xfrm>
          <a:off x="12675244" y="18124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53357</xdr:rowOff>
    </xdr:from>
    <xdr:ext cx="405111" cy="259045"/>
    <xdr:sp macro="" textlink="">
      <xdr:nvSpPr>
        <xdr:cNvPr id="740" name="n_3mainValue【公民館】&#10;有形固定資産減価償却率">
          <a:extLst>
            <a:ext uri="{FF2B5EF4-FFF2-40B4-BE49-F238E27FC236}">
              <a16:creationId xmlns:a16="http://schemas.microsoft.com/office/drawing/2014/main" id="{C7F9368D-8AB4-4364-89D7-0D6740BAD55D}"/>
            </a:ext>
          </a:extLst>
        </xdr:cNvPr>
        <xdr:cNvSpPr txBox="1"/>
      </xdr:nvSpPr>
      <xdr:spPr>
        <a:xfrm>
          <a:off x="119005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1F3A9554-732A-48A8-9F76-DAB25DFD724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E3C95C63-1F1A-48D3-9841-802FD6A4C25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7133690B-9211-41A4-A959-202E1AF9B5B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3A186746-F5A8-4C13-93A3-17CA998963E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001C1873-2BE8-4449-9F95-F57F2FF033D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C419EDCD-B99D-40FC-923D-464D04B02B4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0285EFE5-3C25-41C5-8BF9-A60C06AB869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F28BEB0A-7A19-445D-9B7E-78B64BFEA74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9" name="テキスト ボックス 748">
          <a:extLst>
            <a:ext uri="{FF2B5EF4-FFF2-40B4-BE49-F238E27FC236}">
              <a16:creationId xmlns:a16="http://schemas.microsoft.com/office/drawing/2014/main" id="{02BC1E82-FCD4-4B53-9E98-17196468EEF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0" name="直線コネクタ 749">
          <a:extLst>
            <a:ext uri="{FF2B5EF4-FFF2-40B4-BE49-F238E27FC236}">
              <a16:creationId xmlns:a16="http://schemas.microsoft.com/office/drawing/2014/main" id="{B44C637C-A38B-4B4D-990C-F2B3FA53D03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1" name="直線コネクタ 750">
          <a:extLst>
            <a:ext uri="{FF2B5EF4-FFF2-40B4-BE49-F238E27FC236}">
              <a16:creationId xmlns:a16="http://schemas.microsoft.com/office/drawing/2014/main" id="{20BC5304-B53A-4EB2-B724-3B95DD766A0C}"/>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E8B338D7-4CBD-4071-B0BC-881A56B8D18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3" name="直線コネクタ 752">
          <a:extLst>
            <a:ext uri="{FF2B5EF4-FFF2-40B4-BE49-F238E27FC236}">
              <a16:creationId xmlns:a16="http://schemas.microsoft.com/office/drawing/2014/main" id="{5E24D701-2D13-475F-8BCC-E0CBA7DB6E1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4" name="テキスト ボックス 753">
          <a:extLst>
            <a:ext uri="{FF2B5EF4-FFF2-40B4-BE49-F238E27FC236}">
              <a16:creationId xmlns:a16="http://schemas.microsoft.com/office/drawing/2014/main" id="{13FFFC24-7B46-4146-9500-64854B024FC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5" name="直線コネクタ 754">
          <a:extLst>
            <a:ext uri="{FF2B5EF4-FFF2-40B4-BE49-F238E27FC236}">
              <a16:creationId xmlns:a16="http://schemas.microsoft.com/office/drawing/2014/main" id="{00634D32-7851-41F6-8EA7-8415A3923D8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6" name="テキスト ボックス 755">
          <a:extLst>
            <a:ext uri="{FF2B5EF4-FFF2-40B4-BE49-F238E27FC236}">
              <a16:creationId xmlns:a16="http://schemas.microsoft.com/office/drawing/2014/main" id="{836D1670-93EC-431C-8158-EFDA14F6EEE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7" name="直線コネクタ 756">
          <a:extLst>
            <a:ext uri="{FF2B5EF4-FFF2-40B4-BE49-F238E27FC236}">
              <a16:creationId xmlns:a16="http://schemas.microsoft.com/office/drawing/2014/main" id="{0A267583-1194-44B3-9AAB-DE37E7AD26E7}"/>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8" name="テキスト ボックス 757">
          <a:extLst>
            <a:ext uri="{FF2B5EF4-FFF2-40B4-BE49-F238E27FC236}">
              <a16:creationId xmlns:a16="http://schemas.microsoft.com/office/drawing/2014/main" id="{D1378DEB-0FC8-414F-A9E6-809EB5DD838A}"/>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9" name="直線コネクタ 758">
          <a:extLst>
            <a:ext uri="{FF2B5EF4-FFF2-40B4-BE49-F238E27FC236}">
              <a16:creationId xmlns:a16="http://schemas.microsoft.com/office/drawing/2014/main" id="{BB590348-91F2-44ED-9899-C4283EB7F27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0" name="テキスト ボックス 759">
          <a:extLst>
            <a:ext uri="{FF2B5EF4-FFF2-40B4-BE49-F238E27FC236}">
              <a16:creationId xmlns:a16="http://schemas.microsoft.com/office/drawing/2014/main" id="{F79C7A60-EC78-4E66-85F0-1391D6DA06E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1" name="直線コネクタ 760">
          <a:extLst>
            <a:ext uri="{FF2B5EF4-FFF2-40B4-BE49-F238E27FC236}">
              <a16:creationId xmlns:a16="http://schemas.microsoft.com/office/drawing/2014/main" id="{4548329F-0A69-4BA6-A446-3FD5766DF61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2" name="テキスト ボックス 761">
          <a:extLst>
            <a:ext uri="{FF2B5EF4-FFF2-40B4-BE49-F238E27FC236}">
              <a16:creationId xmlns:a16="http://schemas.microsoft.com/office/drawing/2014/main" id="{010F4117-0ABD-4CEB-91AA-DEDB4E3D65B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a:extLst>
            <a:ext uri="{FF2B5EF4-FFF2-40B4-BE49-F238E27FC236}">
              <a16:creationId xmlns:a16="http://schemas.microsoft.com/office/drawing/2014/main" id="{B17E9276-0D19-4580-8868-CE50D45E16F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a:extLst>
            <a:ext uri="{FF2B5EF4-FFF2-40B4-BE49-F238E27FC236}">
              <a16:creationId xmlns:a16="http://schemas.microsoft.com/office/drawing/2014/main" id="{D836A117-03DE-4BEC-B65D-CECC38EF547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公民館】&#10;一人当たり面積グラフ枠">
          <a:extLst>
            <a:ext uri="{FF2B5EF4-FFF2-40B4-BE49-F238E27FC236}">
              <a16:creationId xmlns:a16="http://schemas.microsoft.com/office/drawing/2014/main" id="{9AB5BB18-3EFC-48D5-94C5-DC1AA6179F0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66" name="直線コネクタ 765">
          <a:extLst>
            <a:ext uri="{FF2B5EF4-FFF2-40B4-BE49-F238E27FC236}">
              <a16:creationId xmlns:a16="http://schemas.microsoft.com/office/drawing/2014/main" id="{C12A96C3-1C96-40D0-8433-4591E27E3119}"/>
            </a:ext>
          </a:extLst>
        </xdr:cNvPr>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67" name="【公民館】&#10;一人当たり面積最小値テキスト">
          <a:extLst>
            <a:ext uri="{FF2B5EF4-FFF2-40B4-BE49-F238E27FC236}">
              <a16:creationId xmlns:a16="http://schemas.microsoft.com/office/drawing/2014/main" id="{D0B3A25A-11CE-4CAD-9CB8-7BA2317C6C63}"/>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68" name="直線コネクタ 767">
          <a:extLst>
            <a:ext uri="{FF2B5EF4-FFF2-40B4-BE49-F238E27FC236}">
              <a16:creationId xmlns:a16="http://schemas.microsoft.com/office/drawing/2014/main" id="{52BD995A-CEAB-4B21-84E2-9CFF51C66EE6}"/>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69" name="【公民館】&#10;一人当たり面積最大値テキスト">
          <a:extLst>
            <a:ext uri="{FF2B5EF4-FFF2-40B4-BE49-F238E27FC236}">
              <a16:creationId xmlns:a16="http://schemas.microsoft.com/office/drawing/2014/main" id="{7B436F28-13B4-453E-87AB-F98F616BDC69}"/>
            </a:ext>
          </a:extLst>
        </xdr:cNvPr>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70" name="直線コネクタ 769">
          <a:extLst>
            <a:ext uri="{FF2B5EF4-FFF2-40B4-BE49-F238E27FC236}">
              <a16:creationId xmlns:a16="http://schemas.microsoft.com/office/drawing/2014/main" id="{2E8E302D-5767-4CEB-832B-FF72702E0ACE}"/>
            </a:ext>
          </a:extLst>
        </xdr:cNvPr>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771" name="【公民館】&#10;一人当たり面積平均値テキスト">
          <a:extLst>
            <a:ext uri="{FF2B5EF4-FFF2-40B4-BE49-F238E27FC236}">
              <a16:creationId xmlns:a16="http://schemas.microsoft.com/office/drawing/2014/main" id="{F84DDF35-E2A0-4222-9270-CB803D6E7E55}"/>
            </a:ext>
          </a:extLst>
        </xdr:cNvPr>
        <xdr:cNvSpPr txBox="1"/>
      </xdr:nvSpPr>
      <xdr:spPr>
        <a:xfrm>
          <a:off x="19547840" y="177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72" name="フローチャート: 判断 771">
          <a:extLst>
            <a:ext uri="{FF2B5EF4-FFF2-40B4-BE49-F238E27FC236}">
              <a16:creationId xmlns:a16="http://schemas.microsoft.com/office/drawing/2014/main" id="{306C0C99-FF2B-410F-AD7E-0211EDB1DA09}"/>
            </a:ext>
          </a:extLst>
        </xdr:cNvPr>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73" name="フローチャート: 判断 772">
          <a:extLst>
            <a:ext uri="{FF2B5EF4-FFF2-40B4-BE49-F238E27FC236}">
              <a16:creationId xmlns:a16="http://schemas.microsoft.com/office/drawing/2014/main" id="{9DEA2058-1BC8-4890-AB2A-69B429234068}"/>
            </a:ext>
          </a:extLst>
        </xdr:cNvPr>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74" name="フローチャート: 判断 773">
          <a:extLst>
            <a:ext uri="{FF2B5EF4-FFF2-40B4-BE49-F238E27FC236}">
              <a16:creationId xmlns:a16="http://schemas.microsoft.com/office/drawing/2014/main" id="{F2265F41-E7DB-47A8-B588-451F4E594D6F}"/>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775" name="フローチャート: 判断 774">
          <a:extLst>
            <a:ext uri="{FF2B5EF4-FFF2-40B4-BE49-F238E27FC236}">
              <a16:creationId xmlns:a16="http://schemas.microsoft.com/office/drawing/2014/main" id="{C58738CE-7EFD-47FF-BB62-1685A634AFB6}"/>
            </a:ext>
          </a:extLst>
        </xdr:cNvPr>
        <xdr:cNvSpPr/>
      </xdr:nvSpPr>
      <xdr:spPr>
        <a:xfrm>
          <a:off x="17162780" y="17875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776" name="フローチャート: 判断 775">
          <a:extLst>
            <a:ext uri="{FF2B5EF4-FFF2-40B4-BE49-F238E27FC236}">
              <a16:creationId xmlns:a16="http://schemas.microsoft.com/office/drawing/2014/main" id="{5C70B294-CBE1-4A5D-B974-72BE1E2372D5}"/>
            </a:ext>
          </a:extLst>
        </xdr:cNvPr>
        <xdr:cNvSpPr/>
      </xdr:nvSpPr>
      <xdr:spPr>
        <a:xfrm>
          <a:off x="1638808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71D5741-E911-4A1A-9239-27A3C7B5649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664E06A-D4BB-4A19-B345-14066108B2D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9D57127-3DE0-4378-8DB1-BB845EB621E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9D3E649-C175-48BE-9C4B-872105E290C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E619D2C-C3CF-4BDC-8124-D8A4B7ECBA3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46627</xdr:rowOff>
    </xdr:from>
    <xdr:to>
      <xdr:col>116</xdr:col>
      <xdr:colOff>114300</xdr:colOff>
      <xdr:row>108</xdr:row>
      <xdr:rowOff>148227</xdr:rowOff>
    </xdr:to>
    <xdr:sp macro="" textlink="">
      <xdr:nvSpPr>
        <xdr:cNvPr id="782" name="楕円 781">
          <a:extLst>
            <a:ext uri="{FF2B5EF4-FFF2-40B4-BE49-F238E27FC236}">
              <a16:creationId xmlns:a16="http://schemas.microsoft.com/office/drawing/2014/main" id="{D52FBA61-8F72-4607-8AED-76CDE8220B07}"/>
            </a:ext>
          </a:extLst>
        </xdr:cNvPr>
        <xdr:cNvSpPr/>
      </xdr:nvSpPr>
      <xdr:spPr>
        <a:xfrm>
          <a:off x="19458940" y="1815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133004</xdr:rowOff>
    </xdr:from>
    <xdr:ext cx="469744" cy="259045"/>
    <xdr:sp macro="" textlink="">
      <xdr:nvSpPr>
        <xdr:cNvPr id="783" name="【公民館】&#10;一人当たり面積該当値テキスト">
          <a:extLst>
            <a:ext uri="{FF2B5EF4-FFF2-40B4-BE49-F238E27FC236}">
              <a16:creationId xmlns:a16="http://schemas.microsoft.com/office/drawing/2014/main" id="{59B1EB29-94F6-4ECF-A554-AC7F8B825AC7}"/>
            </a:ext>
          </a:extLst>
        </xdr:cNvPr>
        <xdr:cNvSpPr txBox="1"/>
      </xdr:nvSpPr>
      <xdr:spPr>
        <a:xfrm>
          <a:off x="19547840" y="1807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784" name="楕円 783">
          <a:extLst>
            <a:ext uri="{FF2B5EF4-FFF2-40B4-BE49-F238E27FC236}">
              <a16:creationId xmlns:a16="http://schemas.microsoft.com/office/drawing/2014/main" id="{1447FB0D-ECCA-44F6-91D8-AFD0843C5340}"/>
            </a:ext>
          </a:extLst>
        </xdr:cNvPr>
        <xdr:cNvSpPr/>
      </xdr:nvSpPr>
      <xdr:spPr>
        <a:xfrm>
          <a:off x="18735040" y="18153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97427</xdr:rowOff>
    </xdr:from>
    <xdr:to>
      <xdr:col>116</xdr:col>
      <xdr:colOff>63500</xdr:colOff>
      <xdr:row>108</xdr:row>
      <xdr:rowOff>99061</xdr:rowOff>
    </xdr:to>
    <xdr:cxnSp macro="">
      <xdr:nvCxnSpPr>
        <xdr:cNvPr id="785" name="直線コネクタ 784">
          <a:extLst>
            <a:ext uri="{FF2B5EF4-FFF2-40B4-BE49-F238E27FC236}">
              <a16:creationId xmlns:a16="http://schemas.microsoft.com/office/drawing/2014/main" id="{1FD055C7-70AD-4BB8-A1F0-48581D875E72}"/>
            </a:ext>
          </a:extLst>
        </xdr:cNvPr>
        <xdr:cNvCxnSpPr/>
      </xdr:nvCxnSpPr>
      <xdr:spPr>
        <a:xfrm flipV="1">
          <a:off x="18778220" y="18202547"/>
          <a:ext cx="7315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48261</xdr:rowOff>
    </xdr:from>
    <xdr:to>
      <xdr:col>107</xdr:col>
      <xdr:colOff>101600</xdr:colOff>
      <xdr:row>108</xdr:row>
      <xdr:rowOff>149861</xdr:rowOff>
    </xdr:to>
    <xdr:sp macro="" textlink="">
      <xdr:nvSpPr>
        <xdr:cNvPr id="786" name="楕円 785">
          <a:extLst>
            <a:ext uri="{FF2B5EF4-FFF2-40B4-BE49-F238E27FC236}">
              <a16:creationId xmlns:a16="http://schemas.microsoft.com/office/drawing/2014/main" id="{AF26941A-88EF-4E29-863F-F4BB489D5DBA}"/>
            </a:ext>
          </a:extLst>
        </xdr:cNvPr>
        <xdr:cNvSpPr/>
      </xdr:nvSpPr>
      <xdr:spPr>
        <a:xfrm>
          <a:off x="17937480" y="181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99061</xdr:rowOff>
    </xdr:to>
    <xdr:cxnSp macro="">
      <xdr:nvCxnSpPr>
        <xdr:cNvPr id="787" name="直線コネクタ 786">
          <a:extLst>
            <a:ext uri="{FF2B5EF4-FFF2-40B4-BE49-F238E27FC236}">
              <a16:creationId xmlns:a16="http://schemas.microsoft.com/office/drawing/2014/main" id="{724D2118-2155-437C-8059-9B8FA8AF9B31}"/>
            </a:ext>
          </a:extLst>
        </xdr:cNvPr>
        <xdr:cNvCxnSpPr/>
      </xdr:nvCxnSpPr>
      <xdr:spPr>
        <a:xfrm>
          <a:off x="17988280" y="1820418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159294</xdr:rowOff>
    </xdr:from>
    <xdr:to>
      <xdr:col>102</xdr:col>
      <xdr:colOff>165100</xdr:colOff>
      <xdr:row>108</xdr:row>
      <xdr:rowOff>89444</xdr:rowOff>
    </xdr:to>
    <xdr:sp macro="" textlink="">
      <xdr:nvSpPr>
        <xdr:cNvPr id="788" name="楕円 787">
          <a:extLst>
            <a:ext uri="{FF2B5EF4-FFF2-40B4-BE49-F238E27FC236}">
              <a16:creationId xmlns:a16="http://schemas.microsoft.com/office/drawing/2014/main" id="{59ECBFCF-A4C1-4E29-8148-C2AE54938CF7}"/>
            </a:ext>
          </a:extLst>
        </xdr:cNvPr>
        <xdr:cNvSpPr/>
      </xdr:nvSpPr>
      <xdr:spPr>
        <a:xfrm>
          <a:off x="17162780" y="18096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38644</xdr:rowOff>
    </xdr:from>
    <xdr:to>
      <xdr:col>107</xdr:col>
      <xdr:colOff>50800</xdr:colOff>
      <xdr:row>108</xdr:row>
      <xdr:rowOff>99061</xdr:rowOff>
    </xdr:to>
    <xdr:cxnSp macro="">
      <xdr:nvCxnSpPr>
        <xdr:cNvPr id="789" name="直線コネクタ 788">
          <a:extLst>
            <a:ext uri="{FF2B5EF4-FFF2-40B4-BE49-F238E27FC236}">
              <a16:creationId xmlns:a16="http://schemas.microsoft.com/office/drawing/2014/main" id="{D906F709-A728-472C-BBCE-44ADE25707B2}"/>
            </a:ext>
          </a:extLst>
        </xdr:cNvPr>
        <xdr:cNvCxnSpPr/>
      </xdr:nvCxnSpPr>
      <xdr:spPr>
        <a:xfrm>
          <a:off x="17213580" y="18143764"/>
          <a:ext cx="7747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90" name="n_1aveValue【公民館】&#10;一人当たり面積">
          <a:extLst>
            <a:ext uri="{FF2B5EF4-FFF2-40B4-BE49-F238E27FC236}">
              <a16:creationId xmlns:a16="http://schemas.microsoft.com/office/drawing/2014/main" id="{78A94D46-0DF8-4F16-8390-DEA8B84E80CB}"/>
            </a:ext>
          </a:extLst>
        </xdr:cNvPr>
        <xdr:cNvSpPr txBox="1"/>
      </xdr:nvSpPr>
      <xdr:spPr>
        <a:xfrm>
          <a:off x="185611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91" name="n_2aveValue【公民館】&#10;一人当たり面積">
          <a:extLst>
            <a:ext uri="{FF2B5EF4-FFF2-40B4-BE49-F238E27FC236}">
              <a16:creationId xmlns:a16="http://schemas.microsoft.com/office/drawing/2014/main" id="{77474EC8-4644-420C-BB0A-D3D8D8F69118}"/>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52088</xdr:rowOff>
    </xdr:from>
    <xdr:ext cx="469744" cy="259045"/>
    <xdr:sp macro="" textlink="">
      <xdr:nvSpPr>
        <xdr:cNvPr id="792" name="n_3aveValue【公民館】&#10;一人当たり面積">
          <a:extLst>
            <a:ext uri="{FF2B5EF4-FFF2-40B4-BE49-F238E27FC236}">
              <a16:creationId xmlns:a16="http://schemas.microsoft.com/office/drawing/2014/main" id="{5C8DCEB6-2BD0-448A-BD4B-709C91E9D1D6}"/>
            </a:ext>
          </a:extLst>
        </xdr:cNvPr>
        <xdr:cNvSpPr txBox="1"/>
      </xdr:nvSpPr>
      <xdr:spPr>
        <a:xfrm>
          <a:off x="1700156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25961</xdr:rowOff>
    </xdr:from>
    <xdr:ext cx="469744" cy="259045"/>
    <xdr:sp macro="" textlink="">
      <xdr:nvSpPr>
        <xdr:cNvPr id="793" name="n_4aveValue【公民館】&#10;一人当たり面積">
          <a:extLst>
            <a:ext uri="{FF2B5EF4-FFF2-40B4-BE49-F238E27FC236}">
              <a16:creationId xmlns:a16="http://schemas.microsoft.com/office/drawing/2014/main" id="{C76F67F3-1B9D-4E6A-8868-64FD9691232C}"/>
            </a:ext>
          </a:extLst>
        </xdr:cNvPr>
        <xdr:cNvSpPr txBox="1"/>
      </xdr:nvSpPr>
      <xdr:spPr>
        <a:xfrm>
          <a:off x="1622686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794" name="n_1mainValue【公民館】&#10;一人当たり面積">
          <a:extLst>
            <a:ext uri="{FF2B5EF4-FFF2-40B4-BE49-F238E27FC236}">
              <a16:creationId xmlns:a16="http://schemas.microsoft.com/office/drawing/2014/main" id="{E1B12D4B-A8E5-43D0-AE52-09C97AA1D3DA}"/>
            </a:ext>
          </a:extLst>
        </xdr:cNvPr>
        <xdr:cNvSpPr txBox="1"/>
      </xdr:nvSpPr>
      <xdr:spPr>
        <a:xfrm>
          <a:off x="18561127" y="1824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140988</xdr:rowOff>
    </xdr:from>
    <xdr:ext cx="469744" cy="259045"/>
    <xdr:sp macro="" textlink="">
      <xdr:nvSpPr>
        <xdr:cNvPr id="795" name="n_2mainValue【公民館】&#10;一人当たり面積">
          <a:extLst>
            <a:ext uri="{FF2B5EF4-FFF2-40B4-BE49-F238E27FC236}">
              <a16:creationId xmlns:a16="http://schemas.microsoft.com/office/drawing/2014/main" id="{7BE0F1D9-73A9-4CD2-9EAF-AB3BFBF29FA0}"/>
            </a:ext>
          </a:extLst>
        </xdr:cNvPr>
        <xdr:cNvSpPr txBox="1"/>
      </xdr:nvSpPr>
      <xdr:spPr>
        <a:xfrm>
          <a:off x="17776267" y="1824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80571</xdr:rowOff>
    </xdr:from>
    <xdr:ext cx="469744" cy="259045"/>
    <xdr:sp macro="" textlink="">
      <xdr:nvSpPr>
        <xdr:cNvPr id="796" name="n_3mainValue【公民館】&#10;一人当たり面積">
          <a:extLst>
            <a:ext uri="{FF2B5EF4-FFF2-40B4-BE49-F238E27FC236}">
              <a16:creationId xmlns:a16="http://schemas.microsoft.com/office/drawing/2014/main" id="{97BAFD5A-B0A2-4D44-9CF7-87B3DC07BE8F}"/>
            </a:ext>
          </a:extLst>
        </xdr:cNvPr>
        <xdr:cNvSpPr txBox="1"/>
      </xdr:nvSpPr>
      <xdr:spPr>
        <a:xfrm>
          <a:off x="1700156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7" name="正方形/長方形 796">
          <a:extLst>
            <a:ext uri="{FF2B5EF4-FFF2-40B4-BE49-F238E27FC236}">
              <a16:creationId xmlns:a16="http://schemas.microsoft.com/office/drawing/2014/main" id="{4750FC78-DB37-4AD6-B9F1-7AD2618EEA8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8" name="正方形/長方形 797">
          <a:extLst>
            <a:ext uri="{FF2B5EF4-FFF2-40B4-BE49-F238E27FC236}">
              <a16:creationId xmlns:a16="http://schemas.microsoft.com/office/drawing/2014/main" id="{751DDF5A-9297-4669-A7E6-C23EAD08CD8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9" name="テキスト ボックス 798">
          <a:extLst>
            <a:ext uri="{FF2B5EF4-FFF2-40B4-BE49-F238E27FC236}">
              <a16:creationId xmlns:a16="http://schemas.microsoft.com/office/drawing/2014/main" id="{A08D4D19-24EA-4270-9789-7185E24E0F4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有形固定資産減価償却率から、学校施設</a:t>
          </a:r>
          <a:r>
            <a:rPr kumimoji="1" lang="ja-JP" altLang="en-US" sz="1100">
              <a:solidFill>
                <a:schemeClr val="dk1"/>
              </a:solidFill>
              <a:effectLst/>
              <a:latin typeface="+mn-lt"/>
              <a:ea typeface="+mn-ea"/>
              <a:cs typeface="+mn-cs"/>
            </a:rPr>
            <a:t>や公営住宅等</a:t>
          </a:r>
          <a:r>
            <a:rPr kumimoji="1" lang="ja-JP" altLang="ja-JP" sz="1100">
              <a:solidFill>
                <a:schemeClr val="dk1"/>
              </a:solidFill>
              <a:effectLst/>
              <a:latin typeface="+mn-lt"/>
              <a:ea typeface="+mn-ea"/>
              <a:cs typeface="+mn-cs"/>
            </a:rPr>
            <a:t>、老朽化した施設が多く、今後予想される人口減少等を踏まえ、適正な規模や配置を検討していく必要がある。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％削減することを目標に掲げており、今後は計画的に施設の更新、</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長寿命化を検討し、適切な施設配置の実現に向け推進を行う。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9344D9-B06C-465A-BB3A-FE9D353FD5D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F29CCC-2DA1-4C85-A558-A139C6FA5D1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1F8649-EB0A-4899-A9C3-25446F96E61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8C8F3AE-47E6-47D0-888E-ADFFFC59810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05A1C5-6175-42F5-88ED-21C59724351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36956AB-F126-43EC-ADA6-ACF3D108160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E596D3-25BF-4855-893D-BE52C2B0480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0BE77C-9D7F-45D9-BCE5-8F0B4EBCFD2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424B08-1937-41BF-AEAF-4D20C133A02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11610A-E886-445E-A3A2-049EF9F8980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5121EE-5129-4E81-8ECC-946F0BA479D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9D2CD1-2584-4C12-9D86-0D68AB46EBF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B00B8E-E5DA-44A8-BE18-B7DD0180E99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5EA37E-4397-4BC2-AD5A-B6180B527D4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22CACC5-383A-49A6-9615-0770AFA1AB6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8032DF-545C-4B63-8030-ACB076F5C7C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0A2774-B7AC-4E52-BB2C-0056F9256B5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47372C-8137-4D1A-BE64-67A4B140FD7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3D52CF-A514-4EAE-8705-A794FE3128C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EB674E-DE6B-49FC-9EB2-B2CE4FBF424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10522B-E29F-41D7-A0AA-EA83C6297DC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FF65462-D571-4695-91FF-918C6DB6E3A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0662C0-3BF7-43E9-9586-7650853C143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EDAD7D-E00A-4CC9-BE09-02FE9BCBBA8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5B4EE8-264A-42DC-83C3-0E3C8F775BC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A260B6-B324-4136-B846-D28BE048B92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FB522E9-ED2A-47FD-B6FB-2EDA34DAC01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26D305-2535-4D77-A5FB-21ABF1C2077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704FD6-8704-4614-B6FB-EF93C8437C3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113BFD-03BA-4ABC-AF27-EC8FCC24125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23BB38-4163-4C3F-8852-B1499ECBDB3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A22065-B1AF-405C-AAAB-2961B77AF9F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D8B4FC-813D-4E24-880A-728B0E8FE89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830A17-EA9B-440A-A57F-84E1AA7B18C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91BE2D-F959-4D6F-938D-1AFB43F9E9B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875739-001D-4298-8E59-4BCB30213BA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66E0D0-9FF7-4281-992A-EEAB5DFA0C2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4B6BD8-88FE-4251-95DB-9F7CAD9C5F5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9DB0AF-18FB-4661-BA6B-ACF46D5BF42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B08C4C-C2C5-4A0D-8D69-D8A799DAAC1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5B82C4-D1C0-4B96-8384-999031E2C1C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F83F68-4DF3-4203-A92A-7ED0D4B09E7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A2F0696-779A-44DA-BD54-231489B0774D}"/>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6AD6958-22EA-4784-BEB0-EA19BA145CA5}"/>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42546FD-C7C5-4892-9F14-C53554143AE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89AB7F3-6E62-4158-B6A5-71D10F7C3E5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D93FF34-C7CC-416C-8FA7-F1F883A0C4DC}"/>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62DAEA3-1058-412A-B951-FB25765B4D22}"/>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436F77C-DD51-4CDE-9AA2-089FD5B6792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EF98725-B089-4DD2-A3B9-B04F3EE5DC5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6D370D-B39B-4E81-AE2B-E1BBDCB8370C}"/>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1A26199-355E-462E-995A-174E6BDC10C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BA83100-E5C3-43DE-8158-D2081C7BE10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49A2214-8D95-44F2-9AFD-E54036476C3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9886506-AD0E-4943-85D8-A6B26F00F48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5833EE1-1907-4490-8E6B-56928D011A3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42F44D1-1A46-4741-9F07-1EB511339C06}"/>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1FF223C-7AB2-48D6-8CAA-10E3336E8797}"/>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CC0D3FA-5421-4588-96C9-63F9D4567A85}"/>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C71D0CE2-CF25-4537-A4C6-795C49B8AD28}"/>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DD02FE0-BA1E-4B68-A7F9-82052CEF8EF6}"/>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7CF7720-6D3F-4EA0-83BF-B79112744A6B}"/>
            </a:ext>
          </a:extLst>
        </xdr:cNvPr>
        <xdr:cNvSpPr txBox="1"/>
      </xdr:nvSpPr>
      <xdr:spPr>
        <a:xfrm>
          <a:off x="4124960" y="6205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A195488A-6F60-42BE-9237-4219B50BCD21}"/>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954D1072-2A78-4A4A-95B7-3A8F8DFAB68B}"/>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3BCD3809-47C6-4527-94CB-EDE65AB32CF5}"/>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9C549F15-703C-440C-9878-E03FBE1A9191}"/>
            </a:ext>
          </a:extLst>
        </xdr:cNvPr>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D3550E7F-F3B2-41B1-944F-CF7184FDBBBD}"/>
            </a:ext>
          </a:extLst>
        </xdr:cNvPr>
        <xdr:cNvSpPr/>
      </xdr:nvSpPr>
      <xdr:spPr>
        <a:xfrm>
          <a:off x="965200" y="62057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66A53C-A9CF-412D-B223-E63B684CA15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12F3C7-AC62-4B39-B801-95CE9312AB3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7BEB081-3A6A-488E-86FB-0C563900A2E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68098D1-89C6-47E2-9890-D9711EF6150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C80FF11-E434-47B8-82A5-FA8531C26E7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4" name="楕円 73">
          <a:extLst>
            <a:ext uri="{FF2B5EF4-FFF2-40B4-BE49-F238E27FC236}">
              <a16:creationId xmlns:a16="http://schemas.microsoft.com/office/drawing/2014/main" id="{EFDD39F0-9575-47AC-B1B2-8183D1DF6197}"/>
            </a:ext>
          </a:extLst>
        </xdr:cNvPr>
        <xdr:cNvSpPr/>
      </xdr:nvSpPr>
      <xdr:spPr>
        <a:xfrm>
          <a:off x="4036060" y="61910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5" name="【図書館】&#10;有形固定資産減価償却率該当値テキスト">
          <a:extLst>
            <a:ext uri="{FF2B5EF4-FFF2-40B4-BE49-F238E27FC236}">
              <a16:creationId xmlns:a16="http://schemas.microsoft.com/office/drawing/2014/main" id="{D3C4FC5A-37E6-4F5E-AD1D-6F9134EF4DDD}"/>
            </a:ext>
          </a:extLst>
        </xdr:cNvPr>
        <xdr:cNvSpPr txBox="1"/>
      </xdr:nvSpPr>
      <xdr:spPr>
        <a:xfrm>
          <a:off x="4124960" y="604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120106</xdr:rowOff>
    </xdr:from>
    <xdr:to>
      <xdr:col>20</xdr:col>
      <xdr:colOff>38100</xdr:colOff>
      <xdr:row>37</xdr:row>
      <xdr:rowOff>50256</xdr:rowOff>
    </xdr:to>
    <xdr:sp macro="" textlink="">
      <xdr:nvSpPr>
        <xdr:cNvPr id="76" name="楕円 75">
          <a:extLst>
            <a:ext uri="{FF2B5EF4-FFF2-40B4-BE49-F238E27FC236}">
              <a16:creationId xmlns:a16="http://schemas.microsoft.com/office/drawing/2014/main" id="{71DE3465-2F17-4DB6-8F7A-98066EF76CBB}"/>
            </a:ext>
          </a:extLst>
        </xdr:cNvPr>
        <xdr:cNvSpPr/>
      </xdr:nvSpPr>
      <xdr:spPr>
        <a:xfrm>
          <a:off x="3312160" y="6155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170906</xdr:rowOff>
    </xdr:from>
    <xdr:to>
      <xdr:col>24</xdr:col>
      <xdr:colOff>63500</xdr:colOff>
      <xdr:row>37</xdr:row>
      <xdr:rowOff>35378</xdr:rowOff>
    </xdr:to>
    <xdr:cxnSp macro="">
      <xdr:nvCxnSpPr>
        <xdr:cNvPr id="77" name="直線コネクタ 76">
          <a:extLst>
            <a:ext uri="{FF2B5EF4-FFF2-40B4-BE49-F238E27FC236}">
              <a16:creationId xmlns:a16="http://schemas.microsoft.com/office/drawing/2014/main" id="{5D43473A-2D1E-4B9F-B251-98263EB4A6CD}"/>
            </a:ext>
          </a:extLst>
        </xdr:cNvPr>
        <xdr:cNvCxnSpPr/>
      </xdr:nvCxnSpPr>
      <xdr:spPr>
        <a:xfrm>
          <a:off x="3355340" y="6205946"/>
          <a:ext cx="7315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84183</xdr:rowOff>
    </xdr:from>
    <xdr:to>
      <xdr:col>15</xdr:col>
      <xdr:colOff>101600</xdr:colOff>
      <xdr:row>37</xdr:row>
      <xdr:rowOff>14333</xdr:rowOff>
    </xdr:to>
    <xdr:sp macro="" textlink="">
      <xdr:nvSpPr>
        <xdr:cNvPr id="78" name="楕円 77">
          <a:extLst>
            <a:ext uri="{FF2B5EF4-FFF2-40B4-BE49-F238E27FC236}">
              <a16:creationId xmlns:a16="http://schemas.microsoft.com/office/drawing/2014/main" id="{2008797D-EB3B-4CF2-AD4F-6A87771073EB}"/>
            </a:ext>
          </a:extLst>
        </xdr:cNvPr>
        <xdr:cNvSpPr/>
      </xdr:nvSpPr>
      <xdr:spPr>
        <a:xfrm>
          <a:off x="2514600" y="6119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36</xdr:row>
      <xdr:rowOff>170906</xdr:rowOff>
    </xdr:to>
    <xdr:cxnSp macro="">
      <xdr:nvCxnSpPr>
        <xdr:cNvPr id="79" name="直線コネクタ 78">
          <a:extLst>
            <a:ext uri="{FF2B5EF4-FFF2-40B4-BE49-F238E27FC236}">
              <a16:creationId xmlns:a16="http://schemas.microsoft.com/office/drawing/2014/main" id="{4E8FB517-D9F5-49AD-ADE3-98D1E2024019}"/>
            </a:ext>
          </a:extLst>
        </xdr:cNvPr>
        <xdr:cNvCxnSpPr/>
      </xdr:nvCxnSpPr>
      <xdr:spPr>
        <a:xfrm>
          <a:off x="2565400" y="6170023"/>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80" name="楕円 79">
          <a:extLst>
            <a:ext uri="{FF2B5EF4-FFF2-40B4-BE49-F238E27FC236}">
              <a16:creationId xmlns:a16="http://schemas.microsoft.com/office/drawing/2014/main" id="{94551EDB-152F-4698-A1E6-86669EAA67ED}"/>
            </a:ext>
          </a:extLst>
        </xdr:cNvPr>
        <xdr:cNvSpPr/>
      </xdr:nvSpPr>
      <xdr:spPr>
        <a:xfrm>
          <a:off x="17399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134983</xdr:rowOff>
    </xdr:to>
    <xdr:cxnSp macro="">
      <xdr:nvCxnSpPr>
        <xdr:cNvPr id="81" name="直線コネクタ 80">
          <a:extLst>
            <a:ext uri="{FF2B5EF4-FFF2-40B4-BE49-F238E27FC236}">
              <a16:creationId xmlns:a16="http://schemas.microsoft.com/office/drawing/2014/main" id="{70069773-B546-4779-8993-6B89C0ED889A}"/>
            </a:ext>
          </a:extLst>
        </xdr:cNvPr>
        <xdr:cNvCxnSpPr/>
      </xdr:nvCxnSpPr>
      <xdr:spPr>
        <a:xfrm>
          <a:off x="1790700" y="613410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2" name="n_1aveValue【図書館】&#10;有形固定資産減価償却率">
          <a:extLst>
            <a:ext uri="{FF2B5EF4-FFF2-40B4-BE49-F238E27FC236}">
              <a16:creationId xmlns:a16="http://schemas.microsoft.com/office/drawing/2014/main" id="{B726787A-7B72-457E-9548-7CB7B6A657F3}"/>
            </a:ext>
          </a:extLst>
        </xdr:cNvPr>
        <xdr:cNvSpPr txBox="1"/>
      </xdr:nvSpPr>
      <xdr:spPr>
        <a:xfrm>
          <a:off x="3170564" y="629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3" name="n_2aveValue【図書館】&#10;有形固定資産減価償却率">
          <a:extLst>
            <a:ext uri="{FF2B5EF4-FFF2-40B4-BE49-F238E27FC236}">
              <a16:creationId xmlns:a16="http://schemas.microsoft.com/office/drawing/2014/main" id="{A8D0F719-666F-43A0-BEB1-732B6073F6D3}"/>
            </a:ext>
          </a:extLst>
        </xdr:cNvPr>
        <xdr:cNvSpPr txBox="1"/>
      </xdr:nvSpPr>
      <xdr:spPr>
        <a:xfrm>
          <a:off x="2385704" y="629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4" name="n_3aveValue【図書館】&#10;有形固定資産減価償却率">
          <a:extLst>
            <a:ext uri="{FF2B5EF4-FFF2-40B4-BE49-F238E27FC236}">
              <a16:creationId xmlns:a16="http://schemas.microsoft.com/office/drawing/2014/main" id="{7DDBBA1E-C17E-49B3-A797-C94B8F9B9500}"/>
            </a:ext>
          </a:extLst>
        </xdr:cNvPr>
        <xdr:cNvSpPr txBox="1"/>
      </xdr:nvSpPr>
      <xdr:spPr>
        <a:xfrm>
          <a:off x="1611004" y="634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5" name="n_4aveValue【図書館】&#10;有形固定資産減価償却率">
          <a:extLst>
            <a:ext uri="{FF2B5EF4-FFF2-40B4-BE49-F238E27FC236}">
              <a16:creationId xmlns:a16="http://schemas.microsoft.com/office/drawing/2014/main" id="{82EFF609-7E96-4074-9EED-3EF70621D2E1}"/>
            </a:ext>
          </a:extLst>
        </xdr:cNvPr>
        <xdr:cNvSpPr txBox="1"/>
      </xdr:nvSpPr>
      <xdr:spPr>
        <a:xfrm>
          <a:off x="836304" y="59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66783</xdr:rowOff>
    </xdr:from>
    <xdr:ext cx="405111" cy="259045"/>
    <xdr:sp macro="" textlink="">
      <xdr:nvSpPr>
        <xdr:cNvPr id="86" name="n_1mainValue【図書館】&#10;有形固定資産減価償却率">
          <a:extLst>
            <a:ext uri="{FF2B5EF4-FFF2-40B4-BE49-F238E27FC236}">
              <a16:creationId xmlns:a16="http://schemas.microsoft.com/office/drawing/2014/main" id="{7BB7E48B-C8C3-4DE4-AD28-F1FDC0FB599F}"/>
            </a:ext>
          </a:extLst>
        </xdr:cNvPr>
        <xdr:cNvSpPr txBox="1"/>
      </xdr:nvSpPr>
      <xdr:spPr>
        <a:xfrm>
          <a:off x="317056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7" name="n_2mainValue【図書館】&#10;有形固定資産減価償却率">
          <a:extLst>
            <a:ext uri="{FF2B5EF4-FFF2-40B4-BE49-F238E27FC236}">
              <a16:creationId xmlns:a16="http://schemas.microsoft.com/office/drawing/2014/main" id="{647D480C-8573-49A0-AA72-045E8AECC0C8}"/>
            </a:ext>
          </a:extLst>
        </xdr:cNvPr>
        <xdr:cNvSpPr txBox="1"/>
      </xdr:nvSpPr>
      <xdr:spPr>
        <a:xfrm>
          <a:off x="23857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8" name="n_3mainValue【図書館】&#10;有形固定資産減価償却率">
          <a:extLst>
            <a:ext uri="{FF2B5EF4-FFF2-40B4-BE49-F238E27FC236}">
              <a16:creationId xmlns:a16="http://schemas.microsoft.com/office/drawing/2014/main" id="{7DDC5181-66F0-4500-ABBB-43C1705E4379}"/>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8E74374-F355-4B76-A373-71590D2A8A7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75C0410-6699-4671-BC40-571252D22D9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FB82214-6671-410F-917C-6A055E42A8E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9FBC454-359B-4361-B395-6DE101AF5FA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9EE29F3-42F1-4EA1-9659-3FA7CE27460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61E8C1F-5203-42DC-A694-1989ED607F1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2F342A2-52CE-43CD-8B77-958D754CF56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07E9486-AD24-4B28-9CE3-6A71C53CC1C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C07F6E5E-40D9-43BD-9D83-502F60C834D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35D9FB3-2701-4428-BF7B-069FD6CEFE7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F2DEE058-C119-4330-84DB-CD4325B827D5}"/>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C5D93C0D-FB14-4442-B0E9-DF3805FB546C}"/>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D7B64A37-B2B2-4D12-90B5-119653B54E8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FD8A56DB-8107-47D4-B2CA-1D68DC1951E9}"/>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A086060-E8CF-470F-A961-ECE5F18EA05E}"/>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B596DAFF-99B6-4607-9193-407EE7E86CE6}"/>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EF7CDA9B-6FB7-4FC4-AD46-6A0E29BB1D06}"/>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593175EC-CD0C-40D9-92EE-A5AAF1E7BF4F}"/>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47546533-5CE8-42AA-B6C7-03260595AD8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64B0CEF8-552F-4FC6-A367-18F9D6275D2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C096D0B5-91F5-46FC-8F23-12F299B3762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0" name="直線コネクタ 109">
          <a:extLst>
            <a:ext uri="{FF2B5EF4-FFF2-40B4-BE49-F238E27FC236}">
              <a16:creationId xmlns:a16="http://schemas.microsoft.com/office/drawing/2014/main" id="{BB478714-57DB-407D-BC7B-993DE4D06DE2}"/>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1" name="【図書館】&#10;一人当たり面積最小値テキスト">
          <a:extLst>
            <a:ext uri="{FF2B5EF4-FFF2-40B4-BE49-F238E27FC236}">
              <a16:creationId xmlns:a16="http://schemas.microsoft.com/office/drawing/2014/main" id="{7C2CE138-7AC9-4D06-AD18-CA0F62227D03}"/>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2" name="直線コネクタ 111">
          <a:extLst>
            <a:ext uri="{FF2B5EF4-FFF2-40B4-BE49-F238E27FC236}">
              <a16:creationId xmlns:a16="http://schemas.microsoft.com/office/drawing/2014/main" id="{7A2F44D5-4A3F-4F8F-AE35-94A13CF2F978}"/>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3" name="【図書館】&#10;一人当たり面積最大値テキスト">
          <a:extLst>
            <a:ext uri="{FF2B5EF4-FFF2-40B4-BE49-F238E27FC236}">
              <a16:creationId xmlns:a16="http://schemas.microsoft.com/office/drawing/2014/main" id="{C0B1649C-E34B-4CB4-85A0-9CD0F87C478D}"/>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4" name="直線コネクタ 113">
          <a:extLst>
            <a:ext uri="{FF2B5EF4-FFF2-40B4-BE49-F238E27FC236}">
              <a16:creationId xmlns:a16="http://schemas.microsoft.com/office/drawing/2014/main" id="{27D60FF8-DC90-4E22-97E0-31FD4293AC06}"/>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5" name="【図書館】&#10;一人当たり面積平均値テキスト">
          <a:extLst>
            <a:ext uri="{FF2B5EF4-FFF2-40B4-BE49-F238E27FC236}">
              <a16:creationId xmlns:a16="http://schemas.microsoft.com/office/drawing/2014/main" id="{60FA22E1-24C2-4150-860A-90E0F0758F2C}"/>
            </a:ext>
          </a:extLst>
        </xdr:cNvPr>
        <xdr:cNvSpPr txBox="1"/>
      </xdr:nvSpPr>
      <xdr:spPr>
        <a:xfrm>
          <a:off x="92583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6" name="フローチャート: 判断 115">
          <a:extLst>
            <a:ext uri="{FF2B5EF4-FFF2-40B4-BE49-F238E27FC236}">
              <a16:creationId xmlns:a16="http://schemas.microsoft.com/office/drawing/2014/main" id="{711EB201-0D96-42E8-A84D-07BE940B19C5}"/>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7" name="フローチャート: 判断 116">
          <a:extLst>
            <a:ext uri="{FF2B5EF4-FFF2-40B4-BE49-F238E27FC236}">
              <a16:creationId xmlns:a16="http://schemas.microsoft.com/office/drawing/2014/main" id="{DC192F69-5F3D-4FAD-BACA-A2C077FE770F}"/>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8" name="フローチャート: 判断 117">
          <a:extLst>
            <a:ext uri="{FF2B5EF4-FFF2-40B4-BE49-F238E27FC236}">
              <a16:creationId xmlns:a16="http://schemas.microsoft.com/office/drawing/2014/main" id="{3E9775F6-3BBC-4870-A4DA-35E09B8A27C5}"/>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19" name="フローチャート: 判断 118">
          <a:extLst>
            <a:ext uri="{FF2B5EF4-FFF2-40B4-BE49-F238E27FC236}">
              <a16:creationId xmlns:a16="http://schemas.microsoft.com/office/drawing/2014/main" id="{6F639119-6985-4DC3-907A-3048D6B324C6}"/>
            </a:ext>
          </a:extLst>
        </xdr:cNvPr>
        <xdr:cNvSpPr/>
      </xdr:nvSpPr>
      <xdr:spPr>
        <a:xfrm>
          <a:off x="6873240" y="671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0" name="フローチャート: 判断 119">
          <a:extLst>
            <a:ext uri="{FF2B5EF4-FFF2-40B4-BE49-F238E27FC236}">
              <a16:creationId xmlns:a16="http://schemas.microsoft.com/office/drawing/2014/main" id="{C7444A96-A753-43F9-BD64-A2F8B389995F}"/>
            </a:ext>
          </a:extLst>
        </xdr:cNvPr>
        <xdr:cNvSpPr/>
      </xdr:nvSpPr>
      <xdr:spPr>
        <a:xfrm>
          <a:off x="6098540" y="670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130DECB-7778-4079-B937-9BB2101833F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6C32C23-1173-470C-A61F-907846C4403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3B774A6-34FC-4879-B35A-A732A644D2A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395FD18-02DD-4CD1-A983-A34357FB897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33B07C-956B-4D00-B961-C87D4617FF8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27686</xdr:rowOff>
    </xdr:from>
    <xdr:to>
      <xdr:col>55</xdr:col>
      <xdr:colOff>50800</xdr:colOff>
      <xdr:row>41</xdr:row>
      <xdr:rowOff>129286</xdr:rowOff>
    </xdr:to>
    <xdr:sp macro="" textlink="">
      <xdr:nvSpPr>
        <xdr:cNvPr id="126" name="楕円 125">
          <a:extLst>
            <a:ext uri="{FF2B5EF4-FFF2-40B4-BE49-F238E27FC236}">
              <a16:creationId xmlns:a16="http://schemas.microsoft.com/office/drawing/2014/main" id="{67792AD1-7912-4F08-903C-78D80E4C7652}"/>
            </a:ext>
          </a:extLst>
        </xdr:cNvPr>
        <xdr:cNvSpPr/>
      </xdr:nvSpPr>
      <xdr:spPr>
        <a:xfrm>
          <a:off x="9192260" y="69009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114063</xdr:rowOff>
    </xdr:from>
    <xdr:ext cx="469744" cy="259045"/>
    <xdr:sp macro="" textlink="">
      <xdr:nvSpPr>
        <xdr:cNvPr id="127" name="【図書館】&#10;一人当たり面積該当値テキスト">
          <a:extLst>
            <a:ext uri="{FF2B5EF4-FFF2-40B4-BE49-F238E27FC236}">
              <a16:creationId xmlns:a16="http://schemas.microsoft.com/office/drawing/2014/main" id="{FAFF3650-852C-4C10-9314-6BB4DE0DA340}"/>
            </a:ext>
          </a:extLst>
        </xdr:cNvPr>
        <xdr:cNvSpPr txBox="1"/>
      </xdr:nvSpPr>
      <xdr:spPr>
        <a:xfrm>
          <a:off x="9258300" y="681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27686</xdr:rowOff>
    </xdr:from>
    <xdr:to>
      <xdr:col>50</xdr:col>
      <xdr:colOff>165100</xdr:colOff>
      <xdr:row>41</xdr:row>
      <xdr:rowOff>129286</xdr:rowOff>
    </xdr:to>
    <xdr:sp macro="" textlink="">
      <xdr:nvSpPr>
        <xdr:cNvPr id="128" name="楕円 127">
          <a:extLst>
            <a:ext uri="{FF2B5EF4-FFF2-40B4-BE49-F238E27FC236}">
              <a16:creationId xmlns:a16="http://schemas.microsoft.com/office/drawing/2014/main" id="{7323A4C9-3C99-41C7-8954-51F97814B879}"/>
            </a:ext>
          </a:extLst>
        </xdr:cNvPr>
        <xdr:cNvSpPr/>
      </xdr:nvSpPr>
      <xdr:spPr>
        <a:xfrm>
          <a:off x="8445500" y="69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78486</xdr:rowOff>
    </xdr:from>
    <xdr:to>
      <xdr:col>55</xdr:col>
      <xdr:colOff>0</xdr:colOff>
      <xdr:row>41</xdr:row>
      <xdr:rowOff>78486</xdr:rowOff>
    </xdr:to>
    <xdr:cxnSp macro="">
      <xdr:nvCxnSpPr>
        <xdr:cNvPr id="129" name="直線コネクタ 128">
          <a:extLst>
            <a:ext uri="{FF2B5EF4-FFF2-40B4-BE49-F238E27FC236}">
              <a16:creationId xmlns:a16="http://schemas.microsoft.com/office/drawing/2014/main" id="{6539C990-6090-4F7B-ACFD-8143E1A588CB}"/>
            </a:ext>
          </a:extLst>
        </xdr:cNvPr>
        <xdr:cNvCxnSpPr/>
      </xdr:nvCxnSpPr>
      <xdr:spPr>
        <a:xfrm>
          <a:off x="8496300" y="695172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27686</xdr:rowOff>
    </xdr:from>
    <xdr:to>
      <xdr:col>46</xdr:col>
      <xdr:colOff>38100</xdr:colOff>
      <xdr:row>41</xdr:row>
      <xdr:rowOff>129286</xdr:rowOff>
    </xdr:to>
    <xdr:sp macro="" textlink="">
      <xdr:nvSpPr>
        <xdr:cNvPr id="130" name="楕円 129">
          <a:extLst>
            <a:ext uri="{FF2B5EF4-FFF2-40B4-BE49-F238E27FC236}">
              <a16:creationId xmlns:a16="http://schemas.microsoft.com/office/drawing/2014/main" id="{7DEC75F4-DA9D-4532-9C66-D3051791E532}"/>
            </a:ext>
          </a:extLst>
        </xdr:cNvPr>
        <xdr:cNvSpPr/>
      </xdr:nvSpPr>
      <xdr:spPr>
        <a:xfrm>
          <a:off x="7670800" y="69009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78486</xdr:rowOff>
    </xdr:from>
    <xdr:to>
      <xdr:col>50</xdr:col>
      <xdr:colOff>114300</xdr:colOff>
      <xdr:row>41</xdr:row>
      <xdr:rowOff>78486</xdr:rowOff>
    </xdr:to>
    <xdr:cxnSp macro="">
      <xdr:nvCxnSpPr>
        <xdr:cNvPr id="131" name="直線コネクタ 130">
          <a:extLst>
            <a:ext uri="{FF2B5EF4-FFF2-40B4-BE49-F238E27FC236}">
              <a16:creationId xmlns:a16="http://schemas.microsoft.com/office/drawing/2014/main" id="{A1289F9F-3851-4584-92CE-131C65B60B4F}"/>
            </a:ext>
          </a:extLst>
        </xdr:cNvPr>
        <xdr:cNvCxnSpPr/>
      </xdr:nvCxnSpPr>
      <xdr:spPr>
        <a:xfrm>
          <a:off x="7713980" y="69517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27686</xdr:rowOff>
    </xdr:from>
    <xdr:to>
      <xdr:col>41</xdr:col>
      <xdr:colOff>101600</xdr:colOff>
      <xdr:row>41</xdr:row>
      <xdr:rowOff>129286</xdr:rowOff>
    </xdr:to>
    <xdr:sp macro="" textlink="">
      <xdr:nvSpPr>
        <xdr:cNvPr id="132" name="楕円 131">
          <a:extLst>
            <a:ext uri="{FF2B5EF4-FFF2-40B4-BE49-F238E27FC236}">
              <a16:creationId xmlns:a16="http://schemas.microsoft.com/office/drawing/2014/main" id="{89DB296B-169D-4AEF-BE1A-F001065DBC2F}"/>
            </a:ext>
          </a:extLst>
        </xdr:cNvPr>
        <xdr:cNvSpPr/>
      </xdr:nvSpPr>
      <xdr:spPr>
        <a:xfrm>
          <a:off x="6873240" y="69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78486</xdr:rowOff>
    </xdr:from>
    <xdr:to>
      <xdr:col>45</xdr:col>
      <xdr:colOff>177800</xdr:colOff>
      <xdr:row>41</xdr:row>
      <xdr:rowOff>78486</xdr:rowOff>
    </xdr:to>
    <xdr:cxnSp macro="">
      <xdr:nvCxnSpPr>
        <xdr:cNvPr id="133" name="直線コネクタ 132">
          <a:extLst>
            <a:ext uri="{FF2B5EF4-FFF2-40B4-BE49-F238E27FC236}">
              <a16:creationId xmlns:a16="http://schemas.microsoft.com/office/drawing/2014/main" id="{BB981BC5-8829-4260-A1D7-3A15F50CC97C}"/>
            </a:ext>
          </a:extLst>
        </xdr:cNvPr>
        <xdr:cNvCxnSpPr/>
      </xdr:nvCxnSpPr>
      <xdr:spPr>
        <a:xfrm>
          <a:off x="6924040" y="69517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4" name="n_1aveValue【図書館】&#10;一人当たり面積">
          <a:extLst>
            <a:ext uri="{FF2B5EF4-FFF2-40B4-BE49-F238E27FC236}">
              <a16:creationId xmlns:a16="http://schemas.microsoft.com/office/drawing/2014/main" id="{53E2BF73-1356-4513-8241-75DB5C263958}"/>
            </a:ext>
          </a:extLst>
        </xdr:cNvPr>
        <xdr:cNvSpPr txBox="1"/>
      </xdr:nvSpPr>
      <xdr:spPr>
        <a:xfrm>
          <a:off x="8271587"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35" name="n_2aveValue【図書館】&#10;一人当たり面積">
          <a:extLst>
            <a:ext uri="{FF2B5EF4-FFF2-40B4-BE49-F238E27FC236}">
              <a16:creationId xmlns:a16="http://schemas.microsoft.com/office/drawing/2014/main" id="{D8917288-961E-40B3-BB07-F1A18515110C}"/>
            </a:ext>
          </a:extLst>
        </xdr:cNvPr>
        <xdr:cNvSpPr txBox="1"/>
      </xdr:nvSpPr>
      <xdr:spPr>
        <a:xfrm>
          <a:off x="750958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36" name="n_3aveValue【図書館】&#10;一人当たり面積">
          <a:extLst>
            <a:ext uri="{FF2B5EF4-FFF2-40B4-BE49-F238E27FC236}">
              <a16:creationId xmlns:a16="http://schemas.microsoft.com/office/drawing/2014/main" id="{5B7295D3-169F-46E4-AF09-5FCD5EA22206}"/>
            </a:ext>
          </a:extLst>
        </xdr:cNvPr>
        <xdr:cNvSpPr txBox="1"/>
      </xdr:nvSpPr>
      <xdr:spPr>
        <a:xfrm>
          <a:off x="6712027" y="649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37" name="n_4aveValue【図書館】&#10;一人当たり面積">
          <a:extLst>
            <a:ext uri="{FF2B5EF4-FFF2-40B4-BE49-F238E27FC236}">
              <a16:creationId xmlns:a16="http://schemas.microsoft.com/office/drawing/2014/main" id="{A99BC7F9-8A40-4608-A315-E4EBA5B15448}"/>
            </a:ext>
          </a:extLst>
        </xdr:cNvPr>
        <xdr:cNvSpPr txBox="1"/>
      </xdr:nvSpPr>
      <xdr:spPr>
        <a:xfrm>
          <a:off x="5937327"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120413</xdr:rowOff>
    </xdr:from>
    <xdr:ext cx="469744" cy="259045"/>
    <xdr:sp macro="" textlink="">
      <xdr:nvSpPr>
        <xdr:cNvPr id="138" name="n_1mainValue【図書館】&#10;一人当たり面積">
          <a:extLst>
            <a:ext uri="{FF2B5EF4-FFF2-40B4-BE49-F238E27FC236}">
              <a16:creationId xmlns:a16="http://schemas.microsoft.com/office/drawing/2014/main" id="{F0EFBA1E-EDFF-4E67-A339-D203CFEE38E8}"/>
            </a:ext>
          </a:extLst>
        </xdr:cNvPr>
        <xdr:cNvSpPr txBox="1"/>
      </xdr:nvSpPr>
      <xdr:spPr>
        <a:xfrm>
          <a:off x="8271587" y="69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120413</xdr:rowOff>
    </xdr:from>
    <xdr:ext cx="469744" cy="259045"/>
    <xdr:sp macro="" textlink="">
      <xdr:nvSpPr>
        <xdr:cNvPr id="139" name="n_2mainValue【図書館】&#10;一人当たり面積">
          <a:extLst>
            <a:ext uri="{FF2B5EF4-FFF2-40B4-BE49-F238E27FC236}">
              <a16:creationId xmlns:a16="http://schemas.microsoft.com/office/drawing/2014/main" id="{02F7AC5D-95DC-4FAD-BABF-67862175B1E7}"/>
            </a:ext>
          </a:extLst>
        </xdr:cNvPr>
        <xdr:cNvSpPr txBox="1"/>
      </xdr:nvSpPr>
      <xdr:spPr>
        <a:xfrm>
          <a:off x="7509587" y="69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120413</xdr:rowOff>
    </xdr:from>
    <xdr:ext cx="469744" cy="259045"/>
    <xdr:sp macro="" textlink="">
      <xdr:nvSpPr>
        <xdr:cNvPr id="140" name="n_3mainValue【図書館】&#10;一人当たり面積">
          <a:extLst>
            <a:ext uri="{FF2B5EF4-FFF2-40B4-BE49-F238E27FC236}">
              <a16:creationId xmlns:a16="http://schemas.microsoft.com/office/drawing/2014/main" id="{9DDBB9A8-77B4-40A6-902B-5BF589D990FA}"/>
            </a:ext>
          </a:extLst>
        </xdr:cNvPr>
        <xdr:cNvSpPr txBox="1"/>
      </xdr:nvSpPr>
      <xdr:spPr>
        <a:xfrm>
          <a:off x="6712027" y="69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9A240A82-4876-4EF8-8054-17E2BAD348B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3D050DD3-61BF-42A7-81CB-D2601CA8C53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BC599BFB-4AEE-4EB4-9C1D-ADC8E1172C3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E09E81F7-3A73-4991-87BE-097D77318C8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ACE6C384-BAAE-42F3-A438-81745939BF7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96CF47FA-9475-4F8D-B36D-E74568EF1D1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D3847B05-2A49-4C55-960B-4CE19C4510F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B9496A70-9576-4093-858C-0E7E0043162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4550D4EC-FF22-47CD-A708-F3C540637A4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B7841F0B-7FBE-4E9D-97F0-EC6FE5A6CC5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681FF2EF-572B-45E5-A958-D1DE5DCF0A8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9366DD1A-30ED-445F-90CC-874FB03D448B}"/>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EEE1E91F-197D-4BBA-8C3E-C58CA22EC135}"/>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C6D3E0B8-3407-437F-8B75-A309DBC33CC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544327F-E3A8-4E29-8536-183001F06E6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B96BEE9A-C28C-4562-B840-C4C7DD5933F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51092567-A07F-4882-870D-AF8B6549A9E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BC516C4F-4311-48BB-A40C-F5589633935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E1158812-6B49-4034-857E-874579A1D875}"/>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506F64BB-F63A-4720-B715-978274DF03D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55C96FB7-720F-48A3-B9A9-581EF64B3A0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F6398755-3E6B-4617-8671-CA8A9AF66A7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D64E20C4-BF78-4A85-9761-FE35D204345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A941A475-ECF1-4D6F-B5D3-C91DF5F796C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31F18676-5E24-4A80-A35A-4DCC0F8A802F}"/>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08DAE72A-1851-4891-A614-ED83F3D89567}"/>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846F0280-0B99-4B90-97F9-C3D8CDE02E6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49CFC3E8-64A2-4F55-84E6-DEB01094C720}"/>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69" name="直線コネクタ 168">
          <a:extLst>
            <a:ext uri="{FF2B5EF4-FFF2-40B4-BE49-F238E27FC236}">
              <a16:creationId xmlns:a16="http://schemas.microsoft.com/office/drawing/2014/main" id="{14C72D5B-C404-49C4-BFF3-9D7AD1ED6D3C}"/>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43A6D6A7-CE2A-4EED-BA88-999D3E1456C5}"/>
            </a:ext>
          </a:extLst>
        </xdr:cNvPr>
        <xdr:cNvSpPr txBox="1"/>
      </xdr:nvSpPr>
      <xdr:spPr>
        <a:xfrm>
          <a:off x="412496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1" name="フローチャート: 判断 170">
          <a:extLst>
            <a:ext uri="{FF2B5EF4-FFF2-40B4-BE49-F238E27FC236}">
              <a16:creationId xmlns:a16="http://schemas.microsoft.com/office/drawing/2014/main" id="{2A3FBA7F-8A0A-4477-B0DD-92A1F99BAFD3}"/>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2" name="フローチャート: 判断 171">
          <a:extLst>
            <a:ext uri="{FF2B5EF4-FFF2-40B4-BE49-F238E27FC236}">
              <a16:creationId xmlns:a16="http://schemas.microsoft.com/office/drawing/2014/main" id="{738FC011-64B0-45A1-A29B-3B81B08CF854}"/>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3" name="フローチャート: 判断 172">
          <a:extLst>
            <a:ext uri="{FF2B5EF4-FFF2-40B4-BE49-F238E27FC236}">
              <a16:creationId xmlns:a16="http://schemas.microsoft.com/office/drawing/2014/main" id="{8522C8A6-A7D9-4677-BBF9-3D0B1D75B2C2}"/>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74" name="フローチャート: 判断 173">
          <a:extLst>
            <a:ext uri="{FF2B5EF4-FFF2-40B4-BE49-F238E27FC236}">
              <a16:creationId xmlns:a16="http://schemas.microsoft.com/office/drawing/2014/main" id="{4D31EBEF-39B9-4AB5-A0B9-FFB77F8D459F}"/>
            </a:ext>
          </a:extLst>
        </xdr:cNvPr>
        <xdr:cNvSpPr/>
      </xdr:nvSpPr>
      <xdr:spPr>
        <a:xfrm>
          <a:off x="1739900" y="998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75" name="フローチャート: 判断 174">
          <a:extLst>
            <a:ext uri="{FF2B5EF4-FFF2-40B4-BE49-F238E27FC236}">
              <a16:creationId xmlns:a16="http://schemas.microsoft.com/office/drawing/2014/main" id="{59131A4D-4DFD-4E2C-B915-65F743D5C0D6}"/>
            </a:ext>
          </a:extLst>
        </xdr:cNvPr>
        <xdr:cNvSpPr/>
      </xdr:nvSpPr>
      <xdr:spPr>
        <a:xfrm>
          <a:off x="965200" y="999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5D6E20B0-B659-4963-B8E2-4AD1E5BC38C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E88C36D1-2D68-4587-BF56-5C153BD5F1E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64CB281-0982-44DD-9C71-E3590B6C7C6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24BACBC-2D40-4F3C-9D27-56DBB063F15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2B21781-3306-41D8-A9C6-9E95125DB67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160655</xdr:rowOff>
    </xdr:from>
    <xdr:to>
      <xdr:col>24</xdr:col>
      <xdr:colOff>114300</xdr:colOff>
      <xdr:row>58</xdr:row>
      <xdr:rowOff>90805</xdr:rowOff>
    </xdr:to>
    <xdr:sp macro="" textlink="">
      <xdr:nvSpPr>
        <xdr:cNvPr id="181" name="楕円 180">
          <a:extLst>
            <a:ext uri="{FF2B5EF4-FFF2-40B4-BE49-F238E27FC236}">
              <a16:creationId xmlns:a16="http://schemas.microsoft.com/office/drawing/2014/main" id="{07C9A9B1-4B0F-43DE-BC7E-1B5EF5F1320C}"/>
            </a:ext>
          </a:extLst>
        </xdr:cNvPr>
        <xdr:cNvSpPr/>
      </xdr:nvSpPr>
      <xdr:spPr>
        <a:xfrm>
          <a:off x="4036060" y="9716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12082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B1128E66-FE28-41F9-BD9B-8A6E42EC329D}"/>
            </a:ext>
          </a:extLst>
        </xdr:cNvPr>
        <xdr:cNvSpPr txBox="1"/>
      </xdr:nvSpPr>
      <xdr:spPr>
        <a:xfrm>
          <a:off x="4124960"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183" name="楕円 182">
          <a:extLst>
            <a:ext uri="{FF2B5EF4-FFF2-40B4-BE49-F238E27FC236}">
              <a16:creationId xmlns:a16="http://schemas.microsoft.com/office/drawing/2014/main" id="{CB5E9F75-D04F-4539-8022-47CEA27FADF0}"/>
            </a:ext>
          </a:extLst>
        </xdr:cNvPr>
        <xdr:cNvSpPr/>
      </xdr:nvSpPr>
      <xdr:spPr>
        <a:xfrm>
          <a:off x="3312160" y="1022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40005</xdr:rowOff>
    </xdr:from>
    <xdr:to>
      <xdr:col>24</xdr:col>
      <xdr:colOff>63500</xdr:colOff>
      <xdr:row>61</xdr:row>
      <xdr:rowOff>41910</xdr:rowOff>
    </xdr:to>
    <xdr:cxnSp macro="">
      <xdr:nvCxnSpPr>
        <xdr:cNvPr id="184" name="直線コネクタ 183">
          <a:extLst>
            <a:ext uri="{FF2B5EF4-FFF2-40B4-BE49-F238E27FC236}">
              <a16:creationId xmlns:a16="http://schemas.microsoft.com/office/drawing/2014/main" id="{4B902657-9295-4B98-B636-ADC5536A8874}"/>
            </a:ext>
          </a:extLst>
        </xdr:cNvPr>
        <xdr:cNvCxnSpPr/>
      </xdr:nvCxnSpPr>
      <xdr:spPr>
        <a:xfrm flipV="1">
          <a:off x="3355340" y="9763125"/>
          <a:ext cx="73152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xdr:rowOff>
    </xdr:from>
    <xdr:to>
      <xdr:col>15</xdr:col>
      <xdr:colOff>101600</xdr:colOff>
      <xdr:row>61</xdr:row>
      <xdr:rowOff>113665</xdr:rowOff>
    </xdr:to>
    <xdr:sp macro="" textlink="">
      <xdr:nvSpPr>
        <xdr:cNvPr id="185" name="楕円 184">
          <a:extLst>
            <a:ext uri="{FF2B5EF4-FFF2-40B4-BE49-F238E27FC236}">
              <a16:creationId xmlns:a16="http://schemas.microsoft.com/office/drawing/2014/main" id="{8DA8CD53-32D0-4A9E-BFDC-A2E709F90035}"/>
            </a:ext>
          </a:extLst>
        </xdr:cNvPr>
        <xdr:cNvSpPr/>
      </xdr:nvSpPr>
      <xdr:spPr>
        <a:xfrm>
          <a:off x="25146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41910</xdr:rowOff>
    </xdr:from>
    <xdr:to>
      <xdr:col>19</xdr:col>
      <xdr:colOff>177800</xdr:colOff>
      <xdr:row>61</xdr:row>
      <xdr:rowOff>62865</xdr:rowOff>
    </xdr:to>
    <xdr:cxnSp macro="">
      <xdr:nvCxnSpPr>
        <xdr:cNvPr id="186" name="直線コネクタ 185">
          <a:extLst>
            <a:ext uri="{FF2B5EF4-FFF2-40B4-BE49-F238E27FC236}">
              <a16:creationId xmlns:a16="http://schemas.microsoft.com/office/drawing/2014/main" id="{696E1E63-FC5C-4515-A2F1-514944E8D06C}"/>
            </a:ext>
          </a:extLst>
        </xdr:cNvPr>
        <xdr:cNvCxnSpPr/>
      </xdr:nvCxnSpPr>
      <xdr:spPr>
        <a:xfrm flipV="1">
          <a:off x="2565400" y="1026795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87" name="楕円 186">
          <a:extLst>
            <a:ext uri="{FF2B5EF4-FFF2-40B4-BE49-F238E27FC236}">
              <a16:creationId xmlns:a16="http://schemas.microsoft.com/office/drawing/2014/main" id="{661BD3F0-7D9A-4AD4-94EF-C7ECD12077A9}"/>
            </a:ext>
          </a:extLst>
        </xdr:cNvPr>
        <xdr:cNvSpPr/>
      </xdr:nvSpPr>
      <xdr:spPr>
        <a:xfrm>
          <a:off x="1739900" y="1020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28575</xdr:rowOff>
    </xdr:from>
    <xdr:to>
      <xdr:col>15</xdr:col>
      <xdr:colOff>50800</xdr:colOff>
      <xdr:row>61</xdr:row>
      <xdr:rowOff>62865</xdr:rowOff>
    </xdr:to>
    <xdr:cxnSp macro="">
      <xdr:nvCxnSpPr>
        <xdr:cNvPr id="188" name="直線コネクタ 187">
          <a:extLst>
            <a:ext uri="{FF2B5EF4-FFF2-40B4-BE49-F238E27FC236}">
              <a16:creationId xmlns:a16="http://schemas.microsoft.com/office/drawing/2014/main" id="{9E14C6B6-8E99-4EA5-99B2-30D7E8F1D117}"/>
            </a:ext>
          </a:extLst>
        </xdr:cNvPr>
        <xdr:cNvCxnSpPr/>
      </xdr:nvCxnSpPr>
      <xdr:spPr>
        <a:xfrm>
          <a:off x="1790700" y="1025461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89" name="n_1aveValue【体育館・プール】&#10;有形固定資産減価償却率">
          <a:extLst>
            <a:ext uri="{FF2B5EF4-FFF2-40B4-BE49-F238E27FC236}">
              <a16:creationId xmlns:a16="http://schemas.microsoft.com/office/drawing/2014/main" id="{4FF48693-BE15-4993-8F4E-58B4FC8AD99A}"/>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0" name="n_2aveValue【体育館・プール】&#10;有形固定資産減価償却率">
          <a:extLst>
            <a:ext uri="{FF2B5EF4-FFF2-40B4-BE49-F238E27FC236}">
              <a16:creationId xmlns:a16="http://schemas.microsoft.com/office/drawing/2014/main" id="{8E64DDED-C69E-4160-BF5A-F2CB578C76F5}"/>
            </a:ext>
          </a:extLst>
        </xdr:cNvPr>
        <xdr:cNvSpPr txBox="1"/>
      </xdr:nvSpPr>
      <xdr:spPr>
        <a:xfrm>
          <a:off x="238570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1" name="n_3aveValue【体育館・プール】&#10;有形固定資産減価償却率">
          <a:extLst>
            <a:ext uri="{FF2B5EF4-FFF2-40B4-BE49-F238E27FC236}">
              <a16:creationId xmlns:a16="http://schemas.microsoft.com/office/drawing/2014/main" id="{052380A6-B9C9-4819-9342-57738E652817}"/>
            </a:ext>
          </a:extLst>
        </xdr:cNvPr>
        <xdr:cNvSpPr txBox="1"/>
      </xdr:nvSpPr>
      <xdr:spPr>
        <a:xfrm>
          <a:off x="161100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192" name="n_4aveValue【体育館・プール】&#10;有形固定資産減価償却率">
          <a:extLst>
            <a:ext uri="{FF2B5EF4-FFF2-40B4-BE49-F238E27FC236}">
              <a16:creationId xmlns:a16="http://schemas.microsoft.com/office/drawing/2014/main" id="{833DE6FD-4A18-469A-A182-F64C259A5ECF}"/>
            </a:ext>
          </a:extLst>
        </xdr:cNvPr>
        <xdr:cNvSpPr txBox="1"/>
      </xdr:nvSpPr>
      <xdr:spPr>
        <a:xfrm>
          <a:off x="83630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83837</xdr:rowOff>
    </xdr:from>
    <xdr:ext cx="405111" cy="259045"/>
    <xdr:sp macro="" textlink="">
      <xdr:nvSpPr>
        <xdr:cNvPr id="193" name="n_1mainValue【体育館・プール】&#10;有形固定資産減価償却率">
          <a:extLst>
            <a:ext uri="{FF2B5EF4-FFF2-40B4-BE49-F238E27FC236}">
              <a16:creationId xmlns:a16="http://schemas.microsoft.com/office/drawing/2014/main" id="{8DB4F37B-01EF-4433-90A2-12C9FFCC7EF5}"/>
            </a:ext>
          </a:extLst>
        </xdr:cNvPr>
        <xdr:cNvSpPr txBox="1"/>
      </xdr:nvSpPr>
      <xdr:spPr>
        <a:xfrm>
          <a:off x="317056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104792</xdr:rowOff>
    </xdr:from>
    <xdr:ext cx="405111" cy="259045"/>
    <xdr:sp macro="" textlink="">
      <xdr:nvSpPr>
        <xdr:cNvPr id="194" name="n_2mainValue【体育館・プール】&#10;有形固定資産減価償却率">
          <a:extLst>
            <a:ext uri="{FF2B5EF4-FFF2-40B4-BE49-F238E27FC236}">
              <a16:creationId xmlns:a16="http://schemas.microsoft.com/office/drawing/2014/main" id="{A4B126A7-ED28-4498-A876-416483EA533A}"/>
            </a:ext>
          </a:extLst>
        </xdr:cNvPr>
        <xdr:cNvSpPr txBox="1"/>
      </xdr:nvSpPr>
      <xdr:spPr>
        <a:xfrm>
          <a:off x="238570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70502</xdr:rowOff>
    </xdr:from>
    <xdr:ext cx="405111" cy="259045"/>
    <xdr:sp macro="" textlink="">
      <xdr:nvSpPr>
        <xdr:cNvPr id="195" name="n_3mainValue【体育館・プール】&#10;有形固定資産減価償却率">
          <a:extLst>
            <a:ext uri="{FF2B5EF4-FFF2-40B4-BE49-F238E27FC236}">
              <a16:creationId xmlns:a16="http://schemas.microsoft.com/office/drawing/2014/main" id="{C86A230A-BF66-41F1-B7F6-E4936060BD88}"/>
            </a:ext>
          </a:extLst>
        </xdr:cNvPr>
        <xdr:cNvSpPr txBox="1"/>
      </xdr:nvSpPr>
      <xdr:spPr>
        <a:xfrm>
          <a:off x="161100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24D66E48-46DF-468F-A352-B898D1BB864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9993FD45-A511-4065-AE86-61E7715607A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880512B1-71FA-4529-BC82-540551B6FAF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D101D2E4-CBDC-4E4D-A8EE-0955D5EB99F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C65DECFD-5D1A-4D35-9F1E-0EE3271EC25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E96E21C7-23C5-492C-855E-B97B60302C9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EE27A1C9-520F-4C96-8298-D66357F3D53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A1840AA3-E83C-48A2-8669-FA882265053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B8E994C6-1933-4F73-BB84-A7137E14100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6B359455-EEF4-4912-ACA5-3A306742B6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C5863C96-8BC1-484A-AA6E-C8F40433AB1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29395845-3B29-453C-AF5D-C283EBFF8274}"/>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E356802-ECCD-41F2-ADB9-ECE0ECB828B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DE17C7B2-E097-4CE7-A767-7EA29B1547E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2CC4CA01-3173-4B28-A916-2D2A19BD916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89CFB289-9F1C-4176-9E8A-C48AC19A2A3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7F226BFA-C874-4D5F-8163-118302BBC4C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B5FD7663-D0D2-4C3F-BF5D-3D6EC4CB851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ECC093CC-93FA-424E-B012-5983513AD04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66BA62EA-EF9A-47B5-95BD-F51C8724493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479C4DEE-F571-4B6F-8303-D6D9DBAA219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0E265DD2-C324-4A21-A359-32021F0EE224}"/>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21F25D0D-7EE5-4F51-B71E-0E8D2770196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19" name="直線コネクタ 218">
          <a:extLst>
            <a:ext uri="{FF2B5EF4-FFF2-40B4-BE49-F238E27FC236}">
              <a16:creationId xmlns:a16="http://schemas.microsoft.com/office/drawing/2014/main" id="{82DB2CAC-0D30-47D7-84D6-2F91EB566C25}"/>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0" name="【体育館・プール】&#10;一人当たり面積最小値テキスト">
          <a:extLst>
            <a:ext uri="{FF2B5EF4-FFF2-40B4-BE49-F238E27FC236}">
              <a16:creationId xmlns:a16="http://schemas.microsoft.com/office/drawing/2014/main" id="{2A8DE042-72AA-425D-A491-E2100118D01C}"/>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1" name="直線コネクタ 220">
          <a:extLst>
            <a:ext uri="{FF2B5EF4-FFF2-40B4-BE49-F238E27FC236}">
              <a16:creationId xmlns:a16="http://schemas.microsoft.com/office/drawing/2014/main" id="{AD8142FC-8B1D-455D-96ED-F508F4EA855E}"/>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22" name="【体育館・プール】&#10;一人当たり面積最大値テキスト">
          <a:extLst>
            <a:ext uri="{FF2B5EF4-FFF2-40B4-BE49-F238E27FC236}">
              <a16:creationId xmlns:a16="http://schemas.microsoft.com/office/drawing/2014/main" id="{61C93FEB-7AB5-43F5-816D-82835D1823F4}"/>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23" name="直線コネクタ 222">
          <a:extLst>
            <a:ext uri="{FF2B5EF4-FFF2-40B4-BE49-F238E27FC236}">
              <a16:creationId xmlns:a16="http://schemas.microsoft.com/office/drawing/2014/main" id="{A332A745-7107-4C49-81D3-7E825CD762F2}"/>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24" name="【体育館・プール】&#10;一人当たり面積平均値テキスト">
          <a:extLst>
            <a:ext uri="{FF2B5EF4-FFF2-40B4-BE49-F238E27FC236}">
              <a16:creationId xmlns:a16="http://schemas.microsoft.com/office/drawing/2014/main" id="{2BB22DF5-AB9B-43FF-8632-49F4F1028000}"/>
            </a:ext>
          </a:extLst>
        </xdr:cNvPr>
        <xdr:cNvSpPr txBox="1"/>
      </xdr:nvSpPr>
      <xdr:spPr>
        <a:xfrm>
          <a:off x="9258300" y="10574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25" name="フローチャート: 判断 224">
          <a:extLst>
            <a:ext uri="{FF2B5EF4-FFF2-40B4-BE49-F238E27FC236}">
              <a16:creationId xmlns:a16="http://schemas.microsoft.com/office/drawing/2014/main" id="{D562C7A3-5A69-4563-B884-ABFF77696407}"/>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26" name="フローチャート: 判断 225">
          <a:extLst>
            <a:ext uri="{FF2B5EF4-FFF2-40B4-BE49-F238E27FC236}">
              <a16:creationId xmlns:a16="http://schemas.microsoft.com/office/drawing/2014/main" id="{59E872F6-CCBB-48D0-BD4C-A29B40799212}"/>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27" name="フローチャート: 判断 226">
          <a:extLst>
            <a:ext uri="{FF2B5EF4-FFF2-40B4-BE49-F238E27FC236}">
              <a16:creationId xmlns:a16="http://schemas.microsoft.com/office/drawing/2014/main" id="{E90E924B-1D59-46B3-A99F-30FEDD10E834}"/>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28" name="フローチャート: 判断 227">
          <a:extLst>
            <a:ext uri="{FF2B5EF4-FFF2-40B4-BE49-F238E27FC236}">
              <a16:creationId xmlns:a16="http://schemas.microsoft.com/office/drawing/2014/main" id="{5D856BC0-3615-41CA-8302-AB7AA9F90EF5}"/>
            </a:ext>
          </a:extLst>
        </xdr:cNvPr>
        <xdr:cNvSpPr/>
      </xdr:nvSpPr>
      <xdr:spPr>
        <a:xfrm>
          <a:off x="687324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29" name="フローチャート: 判断 228">
          <a:extLst>
            <a:ext uri="{FF2B5EF4-FFF2-40B4-BE49-F238E27FC236}">
              <a16:creationId xmlns:a16="http://schemas.microsoft.com/office/drawing/2014/main" id="{D1BB37EE-F730-4682-98BC-631E6F1B7D4A}"/>
            </a:ext>
          </a:extLst>
        </xdr:cNvPr>
        <xdr:cNvSpPr/>
      </xdr:nvSpPr>
      <xdr:spPr>
        <a:xfrm>
          <a:off x="609854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95B0F2CE-C1C4-4636-8175-91CE765C65A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DA1BA83-C5FA-47B6-B112-2A118478BF2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D25818A-B7E5-447B-9868-C9240BA4FB1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933C2EC-23DB-483F-98EE-CC7E3CBDC24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BBA1BEDA-8507-4B74-BDFA-F5954E4208A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32639</xdr:rowOff>
    </xdr:from>
    <xdr:to>
      <xdr:col>55</xdr:col>
      <xdr:colOff>50800</xdr:colOff>
      <xdr:row>63</xdr:row>
      <xdr:rowOff>134239</xdr:rowOff>
    </xdr:to>
    <xdr:sp macro="" textlink="">
      <xdr:nvSpPr>
        <xdr:cNvPr id="235" name="楕円 234">
          <a:extLst>
            <a:ext uri="{FF2B5EF4-FFF2-40B4-BE49-F238E27FC236}">
              <a16:creationId xmlns:a16="http://schemas.microsoft.com/office/drawing/2014/main" id="{6CA466BE-7ABD-44A7-8977-E828C5B06C12}"/>
            </a:ext>
          </a:extLst>
        </xdr:cNvPr>
        <xdr:cNvSpPr/>
      </xdr:nvSpPr>
      <xdr:spPr>
        <a:xfrm>
          <a:off x="9192260" y="105939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55516</xdr:rowOff>
    </xdr:from>
    <xdr:ext cx="469744" cy="259045"/>
    <xdr:sp macro="" textlink="">
      <xdr:nvSpPr>
        <xdr:cNvPr id="236" name="【体育館・プール】&#10;一人当たり面積該当値テキスト">
          <a:extLst>
            <a:ext uri="{FF2B5EF4-FFF2-40B4-BE49-F238E27FC236}">
              <a16:creationId xmlns:a16="http://schemas.microsoft.com/office/drawing/2014/main" id="{15559A4E-E62A-47E1-83ED-A150C722130B}"/>
            </a:ext>
          </a:extLst>
        </xdr:cNvPr>
        <xdr:cNvSpPr txBox="1"/>
      </xdr:nvSpPr>
      <xdr:spPr>
        <a:xfrm>
          <a:off x="9258300" y="1044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34544</xdr:rowOff>
    </xdr:from>
    <xdr:to>
      <xdr:col>50</xdr:col>
      <xdr:colOff>165100</xdr:colOff>
      <xdr:row>63</xdr:row>
      <xdr:rowOff>136144</xdr:rowOff>
    </xdr:to>
    <xdr:sp macro="" textlink="">
      <xdr:nvSpPr>
        <xdr:cNvPr id="237" name="楕円 236">
          <a:extLst>
            <a:ext uri="{FF2B5EF4-FFF2-40B4-BE49-F238E27FC236}">
              <a16:creationId xmlns:a16="http://schemas.microsoft.com/office/drawing/2014/main" id="{11E9B8B4-AA48-4F71-9171-EC59D56792BE}"/>
            </a:ext>
          </a:extLst>
        </xdr:cNvPr>
        <xdr:cNvSpPr/>
      </xdr:nvSpPr>
      <xdr:spPr>
        <a:xfrm>
          <a:off x="8445500" y="105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83439</xdr:rowOff>
    </xdr:from>
    <xdr:to>
      <xdr:col>55</xdr:col>
      <xdr:colOff>0</xdr:colOff>
      <xdr:row>63</xdr:row>
      <xdr:rowOff>85344</xdr:rowOff>
    </xdr:to>
    <xdr:cxnSp macro="">
      <xdr:nvCxnSpPr>
        <xdr:cNvPr id="238" name="直線コネクタ 237">
          <a:extLst>
            <a:ext uri="{FF2B5EF4-FFF2-40B4-BE49-F238E27FC236}">
              <a16:creationId xmlns:a16="http://schemas.microsoft.com/office/drawing/2014/main" id="{2DB351FD-78BB-4E3D-9280-44763D1163C0}"/>
            </a:ext>
          </a:extLst>
        </xdr:cNvPr>
        <xdr:cNvCxnSpPr/>
      </xdr:nvCxnSpPr>
      <xdr:spPr>
        <a:xfrm flipV="1">
          <a:off x="8496300" y="10644759"/>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36068</xdr:rowOff>
    </xdr:from>
    <xdr:to>
      <xdr:col>46</xdr:col>
      <xdr:colOff>38100</xdr:colOff>
      <xdr:row>63</xdr:row>
      <xdr:rowOff>137668</xdr:rowOff>
    </xdr:to>
    <xdr:sp macro="" textlink="">
      <xdr:nvSpPr>
        <xdr:cNvPr id="239" name="楕円 238">
          <a:extLst>
            <a:ext uri="{FF2B5EF4-FFF2-40B4-BE49-F238E27FC236}">
              <a16:creationId xmlns:a16="http://schemas.microsoft.com/office/drawing/2014/main" id="{98FDC4A6-128A-4EDD-BCB7-47235A0CD3DD}"/>
            </a:ext>
          </a:extLst>
        </xdr:cNvPr>
        <xdr:cNvSpPr/>
      </xdr:nvSpPr>
      <xdr:spPr>
        <a:xfrm>
          <a:off x="7670800" y="105973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85344</xdr:rowOff>
    </xdr:from>
    <xdr:to>
      <xdr:col>50</xdr:col>
      <xdr:colOff>114300</xdr:colOff>
      <xdr:row>63</xdr:row>
      <xdr:rowOff>86868</xdr:rowOff>
    </xdr:to>
    <xdr:cxnSp macro="">
      <xdr:nvCxnSpPr>
        <xdr:cNvPr id="240" name="直線コネクタ 239">
          <a:extLst>
            <a:ext uri="{FF2B5EF4-FFF2-40B4-BE49-F238E27FC236}">
              <a16:creationId xmlns:a16="http://schemas.microsoft.com/office/drawing/2014/main" id="{85A99781-8D7A-4DB0-B82B-21CB93269D98}"/>
            </a:ext>
          </a:extLst>
        </xdr:cNvPr>
        <xdr:cNvCxnSpPr/>
      </xdr:nvCxnSpPr>
      <xdr:spPr>
        <a:xfrm flipV="1">
          <a:off x="7713980" y="10646664"/>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65024</xdr:rowOff>
    </xdr:from>
    <xdr:to>
      <xdr:col>41</xdr:col>
      <xdr:colOff>101600</xdr:colOff>
      <xdr:row>63</xdr:row>
      <xdr:rowOff>166624</xdr:rowOff>
    </xdr:to>
    <xdr:sp macro="" textlink="">
      <xdr:nvSpPr>
        <xdr:cNvPr id="241" name="楕円 240">
          <a:extLst>
            <a:ext uri="{FF2B5EF4-FFF2-40B4-BE49-F238E27FC236}">
              <a16:creationId xmlns:a16="http://schemas.microsoft.com/office/drawing/2014/main" id="{7E27568F-23E3-4D42-A25C-5C24B07D4A5D}"/>
            </a:ext>
          </a:extLst>
        </xdr:cNvPr>
        <xdr:cNvSpPr/>
      </xdr:nvSpPr>
      <xdr:spPr>
        <a:xfrm>
          <a:off x="6873240" y="1062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86868</xdr:rowOff>
    </xdr:from>
    <xdr:to>
      <xdr:col>45</xdr:col>
      <xdr:colOff>177800</xdr:colOff>
      <xdr:row>63</xdr:row>
      <xdr:rowOff>115824</xdr:rowOff>
    </xdr:to>
    <xdr:cxnSp macro="">
      <xdr:nvCxnSpPr>
        <xdr:cNvPr id="242" name="直線コネクタ 241">
          <a:extLst>
            <a:ext uri="{FF2B5EF4-FFF2-40B4-BE49-F238E27FC236}">
              <a16:creationId xmlns:a16="http://schemas.microsoft.com/office/drawing/2014/main" id="{431AE800-DB3F-40E8-8BFF-B2357FD96122}"/>
            </a:ext>
          </a:extLst>
        </xdr:cNvPr>
        <xdr:cNvCxnSpPr/>
      </xdr:nvCxnSpPr>
      <xdr:spPr>
        <a:xfrm flipV="1">
          <a:off x="6924040" y="10648188"/>
          <a:ext cx="78994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43" name="n_1aveValue【体育館・プール】&#10;一人当たり面積">
          <a:extLst>
            <a:ext uri="{FF2B5EF4-FFF2-40B4-BE49-F238E27FC236}">
              <a16:creationId xmlns:a16="http://schemas.microsoft.com/office/drawing/2014/main" id="{CDAAEE3B-782D-46BC-92EA-518749206D88}"/>
            </a:ext>
          </a:extLst>
        </xdr:cNvPr>
        <xdr:cNvSpPr txBox="1"/>
      </xdr:nvSpPr>
      <xdr:spPr>
        <a:xfrm>
          <a:off x="827158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44" name="n_2aveValue【体育館・プール】&#10;一人当たり面積">
          <a:extLst>
            <a:ext uri="{FF2B5EF4-FFF2-40B4-BE49-F238E27FC236}">
              <a16:creationId xmlns:a16="http://schemas.microsoft.com/office/drawing/2014/main" id="{D02661A0-6B74-4CD4-8B7B-D41A5AA868E6}"/>
            </a:ext>
          </a:extLst>
        </xdr:cNvPr>
        <xdr:cNvSpPr txBox="1"/>
      </xdr:nvSpPr>
      <xdr:spPr>
        <a:xfrm>
          <a:off x="7509587"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8272</xdr:rowOff>
    </xdr:from>
    <xdr:ext cx="469744" cy="259045"/>
    <xdr:sp macro="" textlink="">
      <xdr:nvSpPr>
        <xdr:cNvPr id="245" name="n_3aveValue【体育館・プール】&#10;一人当たり面積">
          <a:extLst>
            <a:ext uri="{FF2B5EF4-FFF2-40B4-BE49-F238E27FC236}">
              <a16:creationId xmlns:a16="http://schemas.microsoft.com/office/drawing/2014/main" id="{47BF63EC-AD27-4F35-87D1-43E65EC2DD7D}"/>
            </a:ext>
          </a:extLst>
        </xdr:cNvPr>
        <xdr:cNvSpPr txBox="1"/>
      </xdr:nvSpPr>
      <xdr:spPr>
        <a:xfrm>
          <a:off x="6712027" y="1040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4081</xdr:rowOff>
    </xdr:from>
    <xdr:ext cx="469744" cy="259045"/>
    <xdr:sp macro="" textlink="">
      <xdr:nvSpPr>
        <xdr:cNvPr id="246" name="n_4aveValue【体育館・プール】&#10;一人当たり面積">
          <a:extLst>
            <a:ext uri="{FF2B5EF4-FFF2-40B4-BE49-F238E27FC236}">
              <a16:creationId xmlns:a16="http://schemas.microsoft.com/office/drawing/2014/main" id="{BA4FA96A-56D4-4808-BA32-B39D82F16F22}"/>
            </a:ext>
          </a:extLst>
        </xdr:cNvPr>
        <xdr:cNvSpPr txBox="1"/>
      </xdr:nvSpPr>
      <xdr:spPr>
        <a:xfrm>
          <a:off x="59373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152671</xdr:rowOff>
    </xdr:from>
    <xdr:ext cx="469744" cy="259045"/>
    <xdr:sp macro="" textlink="">
      <xdr:nvSpPr>
        <xdr:cNvPr id="247" name="n_1mainValue【体育館・プール】&#10;一人当たり面積">
          <a:extLst>
            <a:ext uri="{FF2B5EF4-FFF2-40B4-BE49-F238E27FC236}">
              <a16:creationId xmlns:a16="http://schemas.microsoft.com/office/drawing/2014/main" id="{1C776039-9DDF-40DD-A8D5-49C91D216B18}"/>
            </a:ext>
          </a:extLst>
        </xdr:cNvPr>
        <xdr:cNvSpPr txBox="1"/>
      </xdr:nvSpPr>
      <xdr:spPr>
        <a:xfrm>
          <a:off x="8271587" y="1037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154195</xdr:rowOff>
    </xdr:from>
    <xdr:ext cx="469744" cy="259045"/>
    <xdr:sp macro="" textlink="">
      <xdr:nvSpPr>
        <xdr:cNvPr id="248" name="n_2mainValue【体育館・プール】&#10;一人当たり面積">
          <a:extLst>
            <a:ext uri="{FF2B5EF4-FFF2-40B4-BE49-F238E27FC236}">
              <a16:creationId xmlns:a16="http://schemas.microsoft.com/office/drawing/2014/main" id="{4ED99B9A-D9B8-4ABC-A761-C6A5750B0A00}"/>
            </a:ext>
          </a:extLst>
        </xdr:cNvPr>
        <xdr:cNvSpPr txBox="1"/>
      </xdr:nvSpPr>
      <xdr:spPr>
        <a:xfrm>
          <a:off x="7509587" y="1038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157751</xdr:rowOff>
    </xdr:from>
    <xdr:ext cx="469744" cy="259045"/>
    <xdr:sp macro="" textlink="">
      <xdr:nvSpPr>
        <xdr:cNvPr id="249" name="n_3mainValue【体育館・プール】&#10;一人当たり面積">
          <a:extLst>
            <a:ext uri="{FF2B5EF4-FFF2-40B4-BE49-F238E27FC236}">
              <a16:creationId xmlns:a16="http://schemas.microsoft.com/office/drawing/2014/main" id="{228F7B92-C269-49D7-BAFA-EA79544F75F2}"/>
            </a:ext>
          </a:extLst>
        </xdr:cNvPr>
        <xdr:cNvSpPr txBox="1"/>
      </xdr:nvSpPr>
      <xdr:spPr>
        <a:xfrm>
          <a:off x="6712027" y="1071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528A95AF-D621-4891-B98E-D500D723446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BCDF5B8-5714-4497-B832-C5C4B3E73D0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9B9DF20-8FE5-423A-8A0A-24BBA7A4B5D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DF0356B9-72FA-42A3-B7CC-9B5E3A07610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64003818-9626-4589-9353-725B8F90FC5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704A1FC5-B362-48C8-A084-25F34173B8D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B5B1B0B2-3DE6-4677-87CA-3DB932C9B95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25FD32ED-8451-4D1F-8619-0C2AEFCF7E65}"/>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a:extLst>
            <a:ext uri="{FF2B5EF4-FFF2-40B4-BE49-F238E27FC236}">
              <a16:creationId xmlns:a16="http://schemas.microsoft.com/office/drawing/2014/main" id="{1E019A7D-D24E-4858-9793-B907A991B0F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a:extLst>
            <a:ext uri="{FF2B5EF4-FFF2-40B4-BE49-F238E27FC236}">
              <a16:creationId xmlns:a16="http://schemas.microsoft.com/office/drawing/2014/main" id="{22F7E2A3-AA84-4451-9294-7EA75C80933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a:extLst>
            <a:ext uri="{FF2B5EF4-FFF2-40B4-BE49-F238E27FC236}">
              <a16:creationId xmlns:a16="http://schemas.microsoft.com/office/drawing/2014/main" id="{9937C363-D63F-4234-84C1-0CF49ACBBEB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a:extLst>
            <a:ext uri="{FF2B5EF4-FFF2-40B4-BE49-F238E27FC236}">
              <a16:creationId xmlns:a16="http://schemas.microsoft.com/office/drawing/2014/main" id="{3240F8AE-CAF1-43AB-A337-849836A9642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a:extLst>
            <a:ext uri="{FF2B5EF4-FFF2-40B4-BE49-F238E27FC236}">
              <a16:creationId xmlns:a16="http://schemas.microsoft.com/office/drawing/2014/main" id="{B6F6DE4C-FEC7-4FC2-8BA1-71B5EB09F81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a:extLst>
            <a:ext uri="{FF2B5EF4-FFF2-40B4-BE49-F238E27FC236}">
              <a16:creationId xmlns:a16="http://schemas.microsoft.com/office/drawing/2014/main" id="{914E9713-4DEA-42B5-90FE-279FF9EB72A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a:extLst>
            <a:ext uri="{FF2B5EF4-FFF2-40B4-BE49-F238E27FC236}">
              <a16:creationId xmlns:a16="http://schemas.microsoft.com/office/drawing/2014/main" id="{0B1FFBB6-A227-4E16-BB0C-94BCE944C20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a:extLst>
            <a:ext uri="{FF2B5EF4-FFF2-40B4-BE49-F238E27FC236}">
              <a16:creationId xmlns:a16="http://schemas.microsoft.com/office/drawing/2014/main" id="{9605EDAD-6AF1-40C9-AE10-8BDA5166BF14}"/>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A1B70589-3D46-48D0-AF18-9CC5312CC2B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874AB0A7-3927-48BA-8688-7397DA3509E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24C48F8F-ACA1-499E-A652-867CA069E98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18CB0096-F122-4D8C-A207-460AF2DAC9E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9812AF9D-DE41-42D3-A74D-4F65F3E1F6B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7B0B5D8C-CB3D-4B83-84EF-2E68D7E4BE7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4AE2043E-9158-4CC6-9CB5-316D80E4932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15C6B873-87B1-48E7-8AD2-677641200A2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4" name="テキスト ボックス 273">
          <a:extLst>
            <a:ext uri="{FF2B5EF4-FFF2-40B4-BE49-F238E27FC236}">
              <a16:creationId xmlns:a16="http://schemas.microsoft.com/office/drawing/2014/main" id="{9B68C2BA-7C8F-4BDF-8A55-5A5E62C2BBD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5" name="直線コネクタ 274">
          <a:extLst>
            <a:ext uri="{FF2B5EF4-FFF2-40B4-BE49-F238E27FC236}">
              <a16:creationId xmlns:a16="http://schemas.microsoft.com/office/drawing/2014/main" id="{730AFABC-C412-4FDA-8087-57E5E60AF67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6" name="テキスト ボックス 275">
          <a:extLst>
            <a:ext uri="{FF2B5EF4-FFF2-40B4-BE49-F238E27FC236}">
              <a16:creationId xmlns:a16="http://schemas.microsoft.com/office/drawing/2014/main" id="{04E24E57-E70F-47F8-A306-6FEF735A206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7" name="直線コネクタ 276">
          <a:extLst>
            <a:ext uri="{FF2B5EF4-FFF2-40B4-BE49-F238E27FC236}">
              <a16:creationId xmlns:a16="http://schemas.microsoft.com/office/drawing/2014/main" id="{91BFFCE3-9E87-4E97-B1D8-C9F15D8843AC}"/>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8" name="テキスト ボックス 277">
          <a:extLst>
            <a:ext uri="{FF2B5EF4-FFF2-40B4-BE49-F238E27FC236}">
              <a16:creationId xmlns:a16="http://schemas.microsoft.com/office/drawing/2014/main" id="{FFE7FD49-8156-4EF0-9769-926E92F7AC3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9" name="直線コネクタ 278">
          <a:extLst>
            <a:ext uri="{FF2B5EF4-FFF2-40B4-BE49-F238E27FC236}">
              <a16:creationId xmlns:a16="http://schemas.microsoft.com/office/drawing/2014/main" id="{7BB722DC-C1F1-41E8-9FDF-BC5B086B9778}"/>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0" name="テキスト ボックス 279">
          <a:extLst>
            <a:ext uri="{FF2B5EF4-FFF2-40B4-BE49-F238E27FC236}">
              <a16:creationId xmlns:a16="http://schemas.microsoft.com/office/drawing/2014/main" id="{F2FD5148-1A03-4D98-AAA6-596AE77FD0D4}"/>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1" name="直線コネクタ 280">
          <a:extLst>
            <a:ext uri="{FF2B5EF4-FFF2-40B4-BE49-F238E27FC236}">
              <a16:creationId xmlns:a16="http://schemas.microsoft.com/office/drawing/2014/main" id="{2F12CD39-424D-4A20-8F45-AB8A82684E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2" name="テキスト ボックス 281">
          <a:extLst>
            <a:ext uri="{FF2B5EF4-FFF2-40B4-BE49-F238E27FC236}">
              <a16:creationId xmlns:a16="http://schemas.microsoft.com/office/drawing/2014/main" id="{135CFB76-E067-4461-8212-68337FBA0F8F}"/>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3" name="直線コネクタ 282">
          <a:extLst>
            <a:ext uri="{FF2B5EF4-FFF2-40B4-BE49-F238E27FC236}">
              <a16:creationId xmlns:a16="http://schemas.microsoft.com/office/drawing/2014/main" id="{58BAAD75-876A-4FC4-9342-07ACD12E7C7A}"/>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4" name="テキスト ボックス 283">
          <a:extLst>
            <a:ext uri="{FF2B5EF4-FFF2-40B4-BE49-F238E27FC236}">
              <a16:creationId xmlns:a16="http://schemas.microsoft.com/office/drawing/2014/main" id="{36591CBB-0A38-4C25-8B32-15E8F0A563CD}"/>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5" name="直線コネクタ 284">
          <a:extLst>
            <a:ext uri="{FF2B5EF4-FFF2-40B4-BE49-F238E27FC236}">
              <a16:creationId xmlns:a16="http://schemas.microsoft.com/office/drawing/2014/main" id="{3BAC0163-E391-4F38-B555-2AEA617A3C6B}"/>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6" name="テキスト ボックス 285">
          <a:extLst>
            <a:ext uri="{FF2B5EF4-FFF2-40B4-BE49-F238E27FC236}">
              <a16:creationId xmlns:a16="http://schemas.microsoft.com/office/drawing/2014/main" id="{F5394E16-A6CD-4A7C-8536-D9F35AD3C62E}"/>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7" name="直線コネクタ 286">
          <a:extLst>
            <a:ext uri="{FF2B5EF4-FFF2-40B4-BE49-F238E27FC236}">
              <a16:creationId xmlns:a16="http://schemas.microsoft.com/office/drawing/2014/main" id="{1C6C83FD-6054-4C40-93FD-8CE04D91533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8" name="テキスト ボックス 287">
          <a:extLst>
            <a:ext uri="{FF2B5EF4-FFF2-40B4-BE49-F238E27FC236}">
              <a16:creationId xmlns:a16="http://schemas.microsoft.com/office/drawing/2014/main" id="{56E85C4F-0C07-43BF-9948-0A2C7016EE0E}"/>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9" name="直線コネクタ 288">
          <a:extLst>
            <a:ext uri="{FF2B5EF4-FFF2-40B4-BE49-F238E27FC236}">
              <a16:creationId xmlns:a16="http://schemas.microsoft.com/office/drawing/2014/main" id="{01A7F6E2-0569-42A3-96CA-C7D005324DE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市民会館】&#10;有形固定資産減価償却率グラフ枠">
          <a:extLst>
            <a:ext uri="{FF2B5EF4-FFF2-40B4-BE49-F238E27FC236}">
              <a16:creationId xmlns:a16="http://schemas.microsoft.com/office/drawing/2014/main" id="{A97D7130-D6CC-48DE-8802-A3689872EA0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291" name="直線コネクタ 290">
          <a:extLst>
            <a:ext uri="{FF2B5EF4-FFF2-40B4-BE49-F238E27FC236}">
              <a16:creationId xmlns:a16="http://schemas.microsoft.com/office/drawing/2014/main" id="{4A62B0D7-D245-47C2-AFD7-B2B74D777724}"/>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2" name="【市民会館】&#10;有形固定資産減価償却率最小値テキスト">
          <a:extLst>
            <a:ext uri="{FF2B5EF4-FFF2-40B4-BE49-F238E27FC236}">
              <a16:creationId xmlns:a16="http://schemas.microsoft.com/office/drawing/2014/main" id="{54BE59DE-6E38-4B55-9A9D-C60830B2A25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3" name="直線コネクタ 292">
          <a:extLst>
            <a:ext uri="{FF2B5EF4-FFF2-40B4-BE49-F238E27FC236}">
              <a16:creationId xmlns:a16="http://schemas.microsoft.com/office/drawing/2014/main" id="{1A00EA0E-0EF5-4AA1-887A-954749BDE43C}"/>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294" name="【市民会館】&#10;有形固定資産減価償却率最大値テキスト">
          <a:extLst>
            <a:ext uri="{FF2B5EF4-FFF2-40B4-BE49-F238E27FC236}">
              <a16:creationId xmlns:a16="http://schemas.microsoft.com/office/drawing/2014/main" id="{A1693966-FB65-41BC-8BCA-F50C42B6DD2A}"/>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95" name="直線コネクタ 294">
          <a:extLst>
            <a:ext uri="{FF2B5EF4-FFF2-40B4-BE49-F238E27FC236}">
              <a16:creationId xmlns:a16="http://schemas.microsoft.com/office/drawing/2014/main" id="{748AC194-047E-4E08-963E-CE8EBD6811F9}"/>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296" name="【市民会館】&#10;有形固定資産減価償却率平均値テキスト">
          <a:extLst>
            <a:ext uri="{FF2B5EF4-FFF2-40B4-BE49-F238E27FC236}">
              <a16:creationId xmlns:a16="http://schemas.microsoft.com/office/drawing/2014/main" id="{2D928B61-4364-41DA-A971-64FEFF364C1C}"/>
            </a:ext>
          </a:extLst>
        </xdr:cNvPr>
        <xdr:cNvSpPr txBox="1"/>
      </xdr:nvSpPr>
      <xdr:spPr>
        <a:xfrm>
          <a:off x="4124960" y="1750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297" name="フローチャート: 判断 296">
          <a:extLst>
            <a:ext uri="{FF2B5EF4-FFF2-40B4-BE49-F238E27FC236}">
              <a16:creationId xmlns:a16="http://schemas.microsoft.com/office/drawing/2014/main" id="{EF0BC086-8B45-4633-B139-8DB970E24C9B}"/>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298" name="フローチャート: 判断 297">
          <a:extLst>
            <a:ext uri="{FF2B5EF4-FFF2-40B4-BE49-F238E27FC236}">
              <a16:creationId xmlns:a16="http://schemas.microsoft.com/office/drawing/2014/main" id="{7F9CA393-A330-4483-86CD-751044C06020}"/>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299" name="フローチャート: 判断 298">
          <a:extLst>
            <a:ext uri="{FF2B5EF4-FFF2-40B4-BE49-F238E27FC236}">
              <a16:creationId xmlns:a16="http://schemas.microsoft.com/office/drawing/2014/main" id="{417D9516-E12B-4DDD-89CC-5CCFF59EC098}"/>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300" name="フローチャート: 判断 299">
          <a:extLst>
            <a:ext uri="{FF2B5EF4-FFF2-40B4-BE49-F238E27FC236}">
              <a16:creationId xmlns:a16="http://schemas.microsoft.com/office/drawing/2014/main" id="{395810B1-0C3D-4272-B399-26E0DF2BA413}"/>
            </a:ext>
          </a:extLst>
        </xdr:cNvPr>
        <xdr:cNvSpPr/>
      </xdr:nvSpPr>
      <xdr:spPr>
        <a:xfrm>
          <a:off x="1739900" y="1746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301" name="フローチャート: 判断 300">
          <a:extLst>
            <a:ext uri="{FF2B5EF4-FFF2-40B4-BE49-F238E27FC236}">
              <a16:creationId xmlns:a16="http://schemas.microsoft.com/office/drawing/2014/main" id="{F97D0A74-7126-4B56-95B7-3ACD3D90A36D}"/>
            </a:ext>
          </a:extLst>
        </xdr:cNvPr>
        <xdr:cNvSpPr/>
      </xdr:nvSpPr>
      <xdr:spPr>
        <a:xfrm>
          <a:off x="965200" y="17450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C2048570-6FD3-4307-A182-AD94477DA75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62A14834-7388-456E-8B1E-0C6483D7930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65961D66-A8CD-455D-B1FB-1E29BDCFF1A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925675E1-7056-4906-B1CF-80500F565C0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7F4BA0A3-023A-4155-B2C0-169DD58FF47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152763</xdr:rowOff>
    </xdr:from>
    <xdr:to>
      <xdr:col>24</xdr:col>
      <xdr:colOff>114300</xdr:colOff>
      <xdr:row>104</xdr:row>
      <xdr:rowOff>82913</xdr:rowOff>
    </xdr:to>
    <xdr:sp macro="" textlink="">
      <xdr:nvSpPr>
        <xdr:cNvPr id="307" name="楕円 306">
          <a:extLst>
            <a:ext uri="{FF2B5EF4-FFF2-40B4-BE49-F238E27FC236}">
              <a16:creationId xmlns:a16="http://schemas.microsoft.com/office/drawing/2014/main" id="{DC7BC71A-AF8A-4EC8-993C-B0411DFD3F7F}"/>
            </a:ext>
          </a:extLst>
        </xdr:cNvPr>
        <xdr:cNvSpPr/>
      </xdr:nvSpPr>
      <xdr:spPr>
        <a:xfrm>
          <a:off x="4036060" y="1741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4190</xdr:rowOff>
    </xdr:from>
    <xdr:ext cx="405111" cy="259045"/>
    <xdr:sp macro="" textlink="">
      <xdr:nvSpPr>
        <xdr:cNvPr id="308" name="【市民会館】&#10;有形固定資産減価償却率該当値テキスト">
          <a:extLst>
            <a:ext uri="{FF2B5EF4-FFF2-40B4-BE49-F238E27FC236}">
              <a16:creationId xmlns:a16="http://schemas.microsoft.com/office/drawing/2014/main" id="{0CB5D4A4-BA2A-465B-B249-9E9240984C9A}"/>
            </a:ext>
          </a:extLst>
        </xdr:cNvPr>
        <xdr:cNvSpPr txBox="1"/>
      </xdr:nvSpPr>
      <xdr:spPr>
        <a:xfrm>
          <a:off x="4124960" y="1727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118473</xdr:rowOff>
    </xdr:from>
    <xdr:to>
      <xdr:col>20</xdr:col>
      <xdr:colOff>38100</xdr:colOff>
      <xdr:row>104</xdr:row>
      <xdr:rowOff>48623</xdr:rowOff>
    </xdr:to>
    <xdr:sp macro="" textlink="">
      <xdr:nvSpPr>
        <xdr:cNvPr id="309" name="楕円 308">
          <a:extLst>
            <a:ext uri="{FF2B5EF4-FFF2-40B4-BE49-F238E27FC236}">
              <a16:creationId xmlns:a16="http://schemas.microsoft.com/office/drawing/2014/main" id="{4EC06E37-509D-46C5-B847-D77F5EA54545}"/>
            </a:ext>
          </a:extLst>
        </xdr:cNvPr>
        <xdr:cNvSpPr/>
      </xdr:nvSpPr>
      <xdr:spPr>
        <a:xfrm>
          <a:off x="3312160" y="17385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169273</xdr:rowOff>
    </xdr:from>
    <xdr:to>
      <xdr:col>24</xdr:col>
      <xdr:colOff>63500</xdr:colOff>
      <xdr:row>104</xdr:row>
      <xdr:rowOff>32113</xdr:rowOff>
    </xdr:to>
    <xdr:cxnSp macro="">
      <xdr:nvCxnSpPr>
        <xdr:cNvPr id="310" name="直線コネクタ 309">
          <a:extLst>
            <a:ext uri="{FF2B5EF4-FFF2-40B4-BE49-F238E27FC236}">
              <a16:creationId xmlns:a16="http://schemas.microsoft.com/office/drawing/2014/main" id="{9A00C790-F6FE-44DC-980E-1FD224C1CB8A}"/>
            </a:ext>
          </a:extLst>
        </xdr:cNvPr>
        <xdr:cNvCxnSpPr/>
      </xdr:nvCxnSpPr>
      <xdr:spPr>
        <a:xfrm>
          <a:off x="3355340" y="17436193"/>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84182</xdr:rowOff>
    </xdr:from>
    <xdr:to>
      <xdr:col>15</xdr:col>
      <xdr:colOff>101600</xdr:colOff>
      <xdr:row>104</xdr:row>
      <xdr:rowOff>14332</xdr:rowOff>
    </xdr:to>
    <xdr:sp macro="" textlink="">
      <xdr:nvSpPr>
        <xdr:cNvPr id="311" name="楕円 310">
          <a:extLst>
            <a:ext uri="{FF2B5EF4-FFF2-40B4-BE49-F238E27FC236}">
              <a16:creationId xmlns:a16="http://schemas.microsoft.com/office/drawing/2014/main" id="{FD8964A2-1907-481D-8D6A-0E1D0AE350FD}"/>
            </a:ext>
          </a:extLst>
        </xdr:cNvPr>
        <xdr:cNvSpPr/>
      </xdr:nvSpPr>
      <xdr:spPr>
        <a:xfrm>
          <a:off x="2514600" y="17351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134982</xdr:rowOff>
    </xdr:from>
    <xdr:to>
      <xdr:col>19</xdr:col>
      <xdr:colOff>177800</xdr:colOff>
      <xdr:row>103</xdr:row>
      <xdr:rowOff>169273</xdr:rowOff>
    </xdr:to>
    <xdr:cxnSp macro="">
      <xdr:nvCxnSpPr>
        <xdr:cNvPr id="312" name="直線コネクタ 311">
          <a:extLst>
            <a:ext uri="{FF2B5EF4-FFF2-40B4-BE49-F238E27FC236}">
              <a16:creationId xmlns:a16="http://schemas.microsoft.com/office/drawing/2014/main" id="{A9565293-DD34-421E-ABEE-B0760A618E9D}"/>
            </a:ext>
          </a:extLst>
        </xdr:cNvPr>
        <xdr:cNvCxnSpPr/>
      </xdr:nvCxnSpPr>
      <xdr:spPr>
        <a:xfrm>
          <a:off x="2565400" y="17401902"/>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49893</xdr:rowOff>
    </xdr:from>
    <xdr:to>
      <xdr:col>10</xdr:col>
      <xdr:colOff>165100</xdr:colOff>
      <xdr:row>103</xdr:row>
      <xdr:rowOff>151493</xdr:rowOff>
    </xdr:to>
    <xdr:sp macro="" textlink="">
      <xdr:nvSpPr>
        <xdr:cNvPr id="313" name="楕円 312">
          <a:extLst>
            <a:ext uri="{FF2B5EF4-FFF2-40B4-BE49-F238E27FC236}">
              <a16:creationId xmlns:a16="http://schemas.microsoft.com/office/drawing/2014/main" id="{40ACAF08-E677-436B-A33D-07737206847D}"/>
            </a:ext>
          </a:extLst>
        </xdr:cNvPr>
        <xdr:cNvSpPr/>
      </xdr:nvSpPr>
      <xdr:spPr>
        <a:xfrm>
          <a:off x="1739900" y="173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100693</xdr:rowOff>
    </xdr:from>
    <xdr:to>
      <xdr:col>15</xdr:col>
      <xdr:colOff>50800</xdr:colOff>
      <xdr:row>103</xdr:row>
      <xdr:rowOff>134982</xdr:rowOff>
    </xdr:to>
    <xdr:cxnSp macro="">
      <xdr:nvCxnSpPr>
        <xdr:cNvPr id="314" name="直線コネクタ 313">
          <a:extLst>
            <a:ext uri="{FF2B5EF4-FFF2-40B4-BE49-F238E27FC236}">
              <a16:creationId xmlns:a16="http://schemas.microsoft.com/office/drawing/2014/main" id="{5E0CD7A7-D50B-499A-99BD-7C8041B9F449}"/>
            </a:ext>
          </a:extLst>
        </xdr:cNvPr>
        <xdr:cNvCxnSpPr/>
      </xdr:nvCxnSpPr>
      <xdr:spPr>
        <a:xfrm>
          <a:off x="1790700" y="17367613"/>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315" name="n_1aveValue【市民会館】&#10;有形固定資産減価償却率">
          <a:extLst>
            <a:ext uri="{FF2B5EF4-FFF2-40B4-BE49-F238E27FC236}">
              <a16:creationId xmlns:a16="http://schemas.microsoft.com/office/drawing/2014/main" id="{6F98C8F7-7D47-40A2-B9E6-D28B503E79A8}"/>
            </a:ext>
          </a:extLst>
        </xdr:cNvPr>
        <xdr:cNvSpPr txBox="1"/>
      </xdr:nvSpPr>
      <xdr:spPr>
        <a:xfrm>
          <a:off x="3170564" y="176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316" name="n_2aveValue【市民会館】&#10;有形固定資産減価償却率">
          <a:extLst>
            <a:ext uri="{FF2B5EF4-FFF2-40B4-BE49-F238E27FC236}">
              <a16:creationId xmlns:a16="http://schemas.microsoft.com/office/drawing/2014/main" id="{DF270121-9BD7-40AB-B05A-3996AF6727A3}"/>
            </a:ext>
          </a:extLst>
        </xdr:cNvPr>
        <xdr:cNvSpPr txBox="1"/>
      </xdr:nvSpPr>
      <xdr:spPr>
        <a:xfrm>
          <a:off x="238570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317" name="n_3aveValue【市民会館】&#10;有形固定資産減価償却率">
          <a:extLst>
            <a:ext uri="{FF2B5EF4-FFF2-40B4-BE49-F238E27FC236}">
              <a16:creationId xmlns:a16="http://schemas.microsoft.com/office/drawing/2014/main" id="{F9C032FE-E58B-42F4-950D-9E990E8AB1AE}"/>
            </a:ext>
          </a:extLst>
        </xdr:cNvPr>
        <xdr:cNvSpPr txBox="1"/>
      </xdr:nvSpPr>
      <xdr:spPr>
        <a:xfrm>
          <a:off x="1611004" y="175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318" name="n_4aveValue【市民会館】&#10;有形固定資産減価償却率">
          <a:extLst>
            <a:ext uri="{FF2B5EF4-FFF2-40B4-BE49-F238E27FC236}">
              <a16:creationId xmlns:a16="http://schemas.microsoft.com/office/drawing/2014/main" id="{D57968FC-D8B7-4050-B176-B1AD6CF2F1D9}"/>
            </a:ext>
          </a:extLst>
        </xdr:cNvPr>
        <xdr:cNvSpPr txBox="1"/>
      </xdr:nvSpPr>
      <xdr:spPr>
        <a:xfrm>
          <a:off x="8363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65150</xdr:rowOff>
    </xdr:from>
    <xdr:ext cx="405111" cy="259045"/>
    <xdr:sp macro="" textlink="">
      <xdr:nvSpPr>
        <xdr:cNvPr id="319" name="n_1mainValue【市民会館】&#10;有形固定資産減価償却率">
          <a:extLst>
            <a:ext uri="{FF2B5EF4-FFF2-40B4-BE49-F238E27FC236}">
              <a16:creationId xmlns:a16="http://schemas.microsoft.com/office/drawing/2014/main" id="{06EA73D8-A437-42C4-B0D4-6E9214AEA929}"/>
            </a:ext>
          </a:extLst>
        </xdr:cNvPr>
        <xdr:cNvSpPr txBox="1"/>
      </xdr:nvSpPr>
      <xdr:spPr>
        <a:xfrm>
          <a:off x="3170564" y="1716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30859</xdr:rowOff>
    </xdr:from>
    <xdr:ext cx="405111" cy="259045"/>
    <xdr:sp macro="" textlink="">
      <xdr:nvSpPr>
        <xdr:cNvPr id="320" name="n_2mainValue【市民会館】&#10;有形固定資産減価償却率">
          <a:extLst>
            <a:ext uri="{FF2B5EF4-FFF2-40B4-BE49-F238E27FC236}">
              <a16:creationId xmlns:a16="http://schemas.microsoft.com/office/drawing/2014/main" id="{0EFDF392-968F-4FBE-B1D8-ABC79B1E0CB7}"/>
            </a:ext>
          </a:extLst>
        </xdr:cNvPr>
        <xdr:cNvSpPr txBox="1"/>
      </xdr:nvSpPr>
      <xdr:spPr>
        <a:xfrm>
          <a:off x="2385704" y="171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168020</xdr:rowOff>
    </xdr:from>
    <xdr:ext cx="405111" cy="259045"/>
    <xdr:sp macro="" textlink="">
      <xdr:nvSpPr>
        <xdr:cNvPr id="321" name="n_3mainValue【市民会館】&#10;有形固定資産減価償却率">
          <a:extLst>
            <a:ext uri="{FF2B5EF4-FFF2-40B4-BE49-F238E27FC236}">
              <a16:creationId xmlns:a16="http://schemas.microsoft.com/office/drawing/2014/main" id="{4C7C0A28-CB6C-418F-80C7-3FC563451B12}"/>
            </a:ext>
          </a:extLst>
        </xdr:cNvPr>
        <xdr:cNvSpPr txBox="1"/>
      </xdr:nvSpPr>
      <xdr:spPr>
        <a:xfrm>
          <a:off x="1611004" y="17099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a:extLst>
            <a:ext uri="{FF2B5EF4-FFF2-40B4-BE49-F238E27FC236}">
              <a16:creationId xmlns:a16="http://schemas.microsoft.com/office/drawing/2014/main" id="{F3F30014-7293-47F2-9AC7-7FA127A13AC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a:extLst>
            <a:ext uri="{FF2B5EF4-FFF2-40B4-BE49-F238E27FC236}">
              <a16:creationId xmlns:a16="http://schemas.microsoft.com/office/drawing/2014/main" id="{42495239-1148-49DA-898C-9F0F075C7C2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a:extLst>
            <a:ext uri="{FF2B5EF4-FFF2-40B4-BE49-F238E27FC236}">
              <a16:creationId xmlns:a16="http://schemas.microsoft.com/office/drawing/2014/main" id="{201E9E5F-1A99-4251-A03D-4A316FD251E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a:extLst>
            <a:ext uri="{FF2B5EF4-FFF2-40B4-BE49-F238E27FC236}">
              <a16:creationId xmlns:a16="http://schemas.microsoft.com/office/drawing/2014/main" id="{F9BEFC32-25D1-4739-9401-8E3FE02E3D7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a:extLst>
            <a:ext uri="{FF2B5EF4-FFF2-40B4-BE49-F238E27FC236}">
              <a16:creationId xmlns:a16="http://schemas.microsoft.com/office/drawing/2014/main" id="{1B25D4DA-B72D-4E88-BE74-D622A243D87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a:extLst>
            <a:ext uri="{FF2B5EF4-FFF2-40B4-BE49-F238E27FC236}">
              <a16:creationId xmlns:a16="http://schemas.microsoft.com/office/drawing/2014/main" id="{B30E7AB5-DA52-413F-92AB-FA8D3CE005E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a:extLst>
            <a:ext uri="{FF2B5EF4-FFF2-40B4-BE49-F238E27FC236}">
              <a16:creationId xmlns:a16="http://schemas.microsoft.com/office/drawing/2014/main" id="{FB6707D7-199E-404B-99B4-6C56109AB60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a:extLst>
            <a:ext uri="{FF2B5EF4-FFF2-40B4-BE49-F238E27FC236}">
              <a16:creationId xmlns:a16="http://schemas.microsoft.com/office/drawing/2014/main" id="{ABB3D0B9-A212-439B-90AB-D3AC982EE46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0" name="テキスト ボックス 329">
          <a:extLst>
            <a:ext uri="{FF2B5EF4-FFF2-40B4-BE49-F238E27FC236}">
              <a16:creationId xmlns:a16="http://schemas.microsoft.com/office/drawing/2014/main" id="{B2B4CDC6-F16D-43BD-B1BC-D8A45C659C5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1" name="直線コネクタ 330">
          <a:extLst>
            <a:ext uri="{FF2B5EF4-FFF2-40B4-BE49-F238E27FC236}">
              <a16:creationId xmlns:a16="http://schemas.microsoft.com/office/drawing/2014/main" id="{052A07F3-0729-4EFC-AF53-C09242FDAFE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2" name="直線コネクタ 331">
          <a:extLst>
            <a:ext uri="{FF2B5EF4-FFF2-40B4-BE49-F238E27FC236}">
              <a16:creationId xmlns:a16="http://schemas.microsoft.com/office/drawing/2014/main" id="{D35D9722-09DA-4FDE-B79C-DAF31D05B21C}"/>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3" name="テキスト ボックス 332">
          <a:extLst>
            <a:ext uri="{FF2B5EF4-FFF2-40B4-BE49-F238E27FC236}">
              <a16:creationId xmlns:a16="http://schemas.microsoft.com/office/drawing/2014/main" id="{5585EA26-F18D-4935-B7CE-F3DA3DF33006}"/>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4" name="直線コネクタ 333">
          <a:extLst>
            <a:ext uri="{FF2B5EF4-FFF2-40B4-BE49-F238E27FC236}">
              <a16:creationId xmlns:a16="http://schemas.microsoft.com/office/drawing/2014/main" id="{9F9F2A7A-910A-445F-9335-C9C12D7092F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5" name="テキスト ボックス 334">
          <a:extLst>
            <a:ext uri="{FF2B5EF4-FFF2-40B4-BE49-F238E27FC236}">
              <a16:creationId xmlns:a16="http://schemas.microsoft.com/office/drawing/2014/main" id="{37D30E26-5C6E-4747-ABFA-2779D445209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6" name="直線コネクタ 335">
          <a:extLst>
            <a:ext uri="{FF2B5EF4-FFF2-40B4-BE49-F238E27FC236}">
              <a16:creationId xmlns:a16="http://schemas.microsoft.com/office/drawing/2014/main" id="{72B75DD3-24B8-47E1-9028-07869923D49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7" name="テキスト ボックス 336">
          <a:extLst>
            <a:ext uri="{FF2B5EF4-FFF2-40B4-BE49-F238E27FC236}">
              <a16:creationId xmlns:a16="http://schemas.microsoft.com/office/drawing/2014/main" id="{201C0948-F607-4FC0-8967-7396EA87AFC6}"/>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8" name="直線コネクタ 337">
          <a:extLst>
            <a:ext uri="{FF2B5EF4-FFF2-40B4-BE49-F238E27FC236}">
              <a16:creationId xmlns:a16="http://schemas.microsoft.com/office/drawing/2014/main" id="{3EAEE2D8-DD9D-43DC-A3F2-3B9B19C1183A}"/>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9" name="テキスト ボックス 338">
          <a:extLst>
            <a:ext uri="{FF2B5EF4-FFF2-40B4-BE49-F238E27FC236}">
              <a16:creationId xmlns:a16="http://schemas.microsoft.com/office/drawing/2014/main" id="{D1D36F60-F748-4E98-A42C-540726A21B72}"/>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0" name="直線コネクタ 339">
          <a:extLst>
            <a:ext uri="{FF2B5EF4-FFF2-40B4-BE49-F238E27FC236}">
              <a16:creationId xmlns:a16="http://schemas.microsoft.com/office/drawing/2014/main" id="{ABD8142E-41C4-48E8-A671-FECEFC2DA8F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1" name="テキスト ボックス 340">
          <a:extLst>
            <a:ext uri="{FF2B5EF4-FFF2-40B4-BE49-F238E27FC236}">
              <a16:creationId xmlns:a16="http://schemas.microsoft.com/office/drawing/2014/main" id="{D01B809B-7A26-4DC2-BF11-8D35C5CC19A7}"/>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2" name="直線コネクタ 341">
          <a:extLst>
            <a:ext uri="{FF2B5EF4-FFF2-40B4-BE49-F238E27FC236}">
              <a16:creationId xmlns:a16="http://schemas.microsoft.com/office/drawing/2014/main" id="{89C63379-5D81-443B-B6C7-8F6D02B6345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54F148BC-CDE3-4448-A41A-ECEB0D724CF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4" name="【市民会館】&#10;一人当たり面積グラフ枠">
          <a:extLst>
            <a:ext uri="{FF2B5EF4-FFF2-40B4-BE49-F238E27FC236}">
              <a16:creationId xmlns:a16="http://schemas.microsoft.com/office/drawing/2014/main" id="{93D8A93B-A5B2-4E7D-836B-B10FB4C655F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45" name="直線コネクタ 344">
          <a:extLst>
            <a:ext uri="{FF2B5EF4-FFF2-40B4-BE49-F238E27FC236}">
              <a16:creationId xmlns:a16="http://schemas.microsoft.com/office/drawing/2014/main" id="{8083B7BB-314A-4B94-BBED-0AE9036D8244}"/>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46" name="【市民会館】&#10;一人当たり面積最小値テキスト">
          <a:extLst>
            <a:ext uri="{FF2B5EF4-FFF2-40B4-BE49-F238E27FC236}">
              <a16:creationId xmlns:a16="http://schemas.microsoft.com/office/drawing/2014/main" id="{02EB34D4-5F01-4F19-9F3F-6B9CCBEA6164}"/>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47" name="直線コネクタ 346">
          <a:extLst>
            <a:ext uri="{FF2B5EF4-FFF2-40B4-BE49-F238E27FC236}">
              <a16:creationId xmlns:a16="http://schemas.microsoft.com/office/drawing/2014/main" id="{44736033-44C5-4439-B626-E0A1EE98A527}"/>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48" name="【市民会館】&#10;一人当たり面積最大値テキスト">
          <a:extLst>
            <a:ext uri="{FF2B5EF4-FFF2-40B4-BE49-F238E27FC236}">
              <a16:creationId xmlns:a16="http://schemas.microsoft.com/office/drawing/2014/main" id="{423C980D-E484-41FC-B4BB-113049DA7259}"/>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49" name="直線コネクタ 348">
          <a:extLst>
            <a:ext uri="{FF2B5EF4-FFF2-40B4-BE49-F238E27FC236}">
              <a16:creationId xmlns:a16="http://schemas.microsoft.com/office/drawing/2014/main" id="{D62157B9-DED4-49E6-901F-81FAEF517362}"/>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350" name="【市民会館】&#10;一人当たり面積平均値テキスト">
          <a:extLst>
            <a:ext uri="{FF2B5EF4-FFF2-40B4-BE49-F238E27FC236}">
              <a16:creationId xmlns:a16="http://schemas.microsoft.com/office/drawing/2014/main" id="{AB191BF7-F48D-45AA-B763-4107027B4460}"/>
            </a:ext>
          </a:extLst>
        </xdr:cNvPr>
        <xdr:cNvSpPr txBox="1"/>
      </xdr:nvSpPr>
      <xdr:spPr>
        <a:xfrm>
          <a:off x="9258300" y="1780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51" name="フローチャート: 判断 350">
          <a:extLst>
            <a:ext uri="{FF2B5EF4-FFF2-40B4-BE49-F238E27FC236}">
              <a16:creationId xmlns:a16="http://schemas.microsoft.com/office/drawing/2014/main" id="{9ADD1CD7-1C1C-438F-AF3D-001872875EB3}"/>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52" name="フローチャート: 判断 351">
          <a:extLst>
            <a:ext uri="{FF2B5EF4-FFF2-40B4-BE49-F238E27FC236}">
              <a16:creationId xmlns:a16="http://schemas.microsoft.com/office/drawing/2014/main" id="{5EDABF2E-73A2-4566-B8F1-EAF82004BA52}"/>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53" name="フローチャート: 判断 352">
          <a:extLst>
            <a:ext uri="{FF2B5EF4-FFF2-40B4-BE49-F238E27FC236}">
              <a16:creationId xmlns:a16="http://schemas.microsoft.com/office/drawing/2014/main" id="{6A51D9DF-1EFD-4256-9EE6-EBCC9C562AD8}"/>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354" name="フローチャート: 判断 353">
          <a:extLst>
            <a:ext uri="{FF2B5EF4-FFF2-40B4-BE49-F238E27FC236}">
              <a16:creationId xmlns:a16="http://schemas.microsoft.com/office/drawing/2014/main" id="{A8C35CBD-84F6-4234-92D9-39722807D819}"/>
            </a:ext>
          </a:extLst>
        </xdr:cNvPr>
        <xdr:cNvSpPr/>
      </xdr:nvSpPr>
      <xdr:spPr>
        <a:xfrm>
          <a:off x="6873240" y="1790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355" name="フローチャート: 判断 354">
          <a:extLst>
            <a:ext uri="{FF2B5EF4-FFF2-40B4-BE49-F238E27FC236}">
              <a16:creationId xmlns:a16="http://schemas.microsoft.com/office/drawing/2014/main" id="{4E618915-FC40-40FE-B49C-A8D48F80CD65}"/>
            </a:ext>
          </a:extLst>
        </xdr:cNvPr>
        <xdr:cNvSpPr/>
      </xdr:nvSpPr>
      <xdr:spPr>
        <a:xfrm>
          <a:off x="6098540" y="1790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D612C0CC-2D87-4088-8053-17559BF8285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6E169746-9A6F-46DF-94B7-D418C0BF5B6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DCE1977D-3A66-4324-8856-C1C06F615DF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C145EAFE-4845-4044-9144-19BF3CD8674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308BB188-7E7B-419B-8F19-CBEF0EC564F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361" name="楕円 360">
          <a:extLst>
            <a:ext uri="{FF2B5EF4-FFF2-40B4-BE49-F238E27FC236}">
              <a16:creationId xmlns:a16="http://schemas.microsoft.com/office/drawing/2014/main" id="{E41C6917-95C6-4A5D-88CD-0032700BEB83}"/>
            </a:ext>
          </a:extLst>
        </xdr:cNvPr>
        <xdr:cNvSpPr/>
      </xdr:nvSpPr>
      <xdr:spPr>
        <a:xfrm>
          <a:off x="9192260" y="17612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33038</xdr:rowOff>
    </xdr:from>
    <xdr:ext cx="469744" cy="259045"/>
    <xdr:sp macro="" textlink="">
      <xdr:nvSpPr>
        <xdr:cNvPr id="362" name="【市民会館】&#10;一人当たり面積該当値テキスト">
          <a:extLst>
            <a:ext uri="{FF2B5EF4-FFF2-40B4-BE49-F238E27FC236}">
              <a16:creationId xmlns:a16="http://schemas.microsoft.com/office/drawing/2014/main" id="{3319548E-E43C-40F0-847B-7A9C73DE556A}"/>
            </a:ext>
          </a:extLst>
        </xdr:cNvPr>
        <xdr:cNvSpPr txBox="1"/>
      </xdr:nvSpPr>
      <xdr:spPr>
        <a:xfrm>
          <a:off x="9258300"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17780</xdr:rowOff>
    </xdr:from>
    <xdr:to>
      <xdr:col>50</xdr:col>
      <xdr:colOff>165100</xdr:colOff>
      <xdr:row>105</xdr:row>
      <xdr:rowOff>119380</xdr:rowOff>
    </xdr:to>
    <xdr:sp macro="" textlink="">
      <xdr:nvSpPr>
        <xdr:cNvPr id="363" name="楕円 362">
          <a:extLst>
            <a:ext uri="{FF2B5EF4-FFF2-40B4-BE49-F238E27FC236}">
              <a16:creationId xmlns:a16="http://schemas.microsoft.com/office/drawing/2014/main" id="{70A4A78D-652B-45EC-9735-120D474C2D6E}"/>
            </a:ext>
          </a:extLst>
        </xdr:cNvPr>
        <xdr:cNvSpPr/>
      </xdr:nvSpPr>
      <xdr:spPr>
        <a:xfrm>
          <a:off x="8445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60961</xdr:rowOff>
    </xdr:from>
    <xdr:to>
      <xdr:col>55</xdr:col>
      <xdr:colOff>0</xdr:colOff>
      <xdr:row>105</xdr:row>
      <xdr:rowOff>68580</xdr:rowOff>
    </xdr:to>
    <xdr:cxnSp macro="">
      <xdr:nvCxnSpPr>
        <xdr:cNvPr id="364" name="直線コネクタ 363">
          <a:extLst>
            <a:ext uri="{FF2B5EF4-FFF2-40B4-BE49-F238E27FC236}">
              <a16:creationId xmlns:a16="http://schemas.microsoft.com/office/drawing/2014/main" id="{5FC7BE98-41E6-45FE-A850-25D72A8D5DCA}"/>
            </a:ext>
          </a:extLst>
        </xdr:cNvPr>
        <xdr:cNvCxnSpPr/>
      </xdr:nvCxnSpPr>
      <xdr:spPr>
        <a:xfrm flipV="1">
          <a:off x="8496300" y="17663161"/>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23495</xdr:rowOff>
    </xdr:from>
    <xdr:to>
      <xdr:col>46</xdr:col>
      <xdr:colOff>38100</xdr:colOff>
      <xdr:row>105</xdr:row>
      <xdr:rowOff>125095</xdr:rowOff>
    </xdr:to>
    <xdr:sp macro="" textlink="">
      <xdr:nvSpPr>
        <xdr:cNvPr id="365" name="楕円 364">
          <a:extLst>
            <a:ext uri="{FF2B5EF4-FFF2-40B4-BE49-F238E27FC236}">
              <a16:creationId xmlns:a16="http://schemas.microsoft.com/office/drawing/2014/main" id="{D726EFB9-4B60-4D95-8B1C-EED2BD6DC3E3}"/>
            </a:ext>
          </a:extLst>
        </xdr:cNvPr>
        <xdr:cNvSpPr/>
      </xdr:nvSpPr>
      <xdr:spPr>
        <a:xfrm>
          <a:off x="7670800" y="17625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68580</xdr:rowOff>
    </xdr:from>
    <xdr:to>
      <xdr:col>50</xdr:col>
      <xdr:colOff>114300</xdr:colOff>
      <xdr:row>105</xdr:row>
      <xdr:rowOff>74295</xdr:rowOff>
    </xdr:to>
    <xdr:cxnSp macro="">
      <xdr:nvCxnSpPr>
        <xdr:cNvPr id="366" name="直線コネクタ 365">
          <a:extLst>
            <a:ext uri="{FF2B5EF4-FFF2-40B4-BE49-F238E27FC236}">
              <a16:creationId xmlns:a16="http://schemas.microsoft.com/office/drawing/2014/main" id="{4389FABF-90CE-49E9-A2E3-B4297A809E06}"/>
            </a:ext>
          </a:extLst>
        </xdr:cNvPr>
        <xdr:cNvCxnSpPr/>
      </xdr:nvCxnSpPr>
      <xdr:spPr>
        <a:xfrm flipV="1">
          <a:off x="7713980" y="1767078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31114</xdr:rowOff>
    </xdr:from>
    <xdr:to>
      <xdr:col>41</xdr:col>
      <xdr:colOff>101600</xdr:colOff>
      <xdr:row>105</xdr:row>
      <xdr:rowOff>132714</xdr:rowOff>
    </xdr:to>
    <xdr:sp macro="" textlink="">
      <xdr:nvSpPr>
        <xdr:cNvPr id="367" name="楕円 366">
          <a:extLst>
            <a:ext uri="{FF2B5EF4-FFF2-40B4-BE49-F238E27FC236}">
              <a16:creationId xmlns:a16="http://schemas.microsoft.com/office/drawing/2014/main" id="{57D7006D-69E2-42E1-82F1-6EDABF858509}"/>
            </a:ext>
          </a:extLst>
        </xdr:cNvPr>
        <xdr:cNvSpPr/>
      </xdr:nvSpPr>
      <xdr:spPr>
        <a:xfrm>
          <a:off x="687324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74295</xdr:rowOff>
    </xdr:from>
    <xdr:to>
      <xdr:col>45</xdr:col>
      <xdr:colOff>177800</xdr:colOff>
      <xdr:row>105</xdr:row>
      <xdr:rowOff>81914</xdr:rowOff>
    </xdr:to>
    <xdr:cxnSp macro="">
      <xdr:nvCxnSpPr>
        <xdr:cNvPr id="368" name="直線コネクタ 367">
          <a:extLst>
            <a:ext uri="{FF2B5EF4-FFF2-40B4-BE49-F238E27FC236}">
              <a16:creationId xmlns:a16="http://schemas.microsoft.com/office/drawing/2014/main" id="{84EB04B3-0489-4019-9DB7-0824D736C405}"/>
            </a:ext>
          </a:extLst>
        </xdr:cNvPr>
        <xdr:cNvCxnSpPr/>
      </xdr:nvCxnSpPr>
      <xdr:spPr>
        <a:xfrm flipV="1">
          <a:off x="6924040" y="17676495"/>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369" name="n_1aveValue【市民会館】&#10;一人当たり面積">
          <a:extLst>
            <a:ext uri="{FF2B5EF4-FFF2-40B4-BE49-F238E27FC236}">
              <a16:creationId xmlns:a16="http://schemas.microsoft.com/office/drawing/2014/main" id="{9927F94B-D347-48DF-9BA1-CDB77A6C8D41}"/>
            </a:ext>
          </a:extLst>
        </xdr:cNvPr>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370" name="n_2aveValue【市民会館】&#10;一人当たり面積">
          <a:extLst>
            <a:ext uri="{FF2B5EF4-FFF2-40B4-BE49-F238E27FC236}">
              <a16:creationId xmlns:a16="http://schemas.microsoft.com/office/drawing/2014/main" id="{1340D851-E245-4D01-80AC-4365219912C4}"/>
            </a:ext>
          </a:extLst>
        </xdr:cNvPr>
        <xdr:cNvSpPr txBox="1"/>
      </xdr:nvSpPr>
      <xdr:spPr>
        <a:xfrm>
          <a:off x="7509587" y="179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53357</xdr:rowOff>
    </xdr:from>
    <xdr:ext cx="469744" cy="259045"/>
    <xdr:sp macro="" textlink="">
      <xdr:nvSpPr>
        <xdr:cNvPr id="371" name="n_3aveValue【市民会館】&#10;一人当たり面積">
          <a:extLst>
            <a:ext uri="{FF2B5EF4-FFF2-40B4-BE49-F238E27FC236}">
              <a16:creationId xmlns:a16="http://schemas.microsoft.com/office/drawing/2014/main" id="{7D2D91E1-639D-4C6A-B2AB-4B5C1A661789}"/>
            </a:ext>
          </a:extLst>
        </xdr:cNvPr>
        <xdr:cNvSpPr txBox="1"/>
      </xdr:nvSpPr>
      <xdr:spPr>
        <a:xfrm>
          <a:off x="6712027" y="179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80663</xdr:rowOff>
    </xdr:from>
    <xdr:ext cx="469744" cy="259045"/>
    <xdr:sp macro="" textlink="">
      <xdr:nvSpPr>
        <xdr:cNvPr id="372" name="n_4aveValue【市民会館】&#10;一人当たり面積">
          <a:extLst>
            <a:ext uri="{FF2B5EF4-FFF2-40B4-BE49-F238E27FC236}">
              <a16:creationId xmlns:a16="http://schemas.microsoft.com/office/drawing/2014/main" id="{63F34DFD-DB59-402E-BBAD-AF5E647FFE78}"/>
            </a:ext>
          </a:extLst>
        </xdr:cNvPr>
        <xdr:cNvSpPr txBox="1"/>
      </xdr:nvSpPr>
      <xdr:spPr>
        <a:xfrm>
          <a:off x="59373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135907</xdr:rowOff>
    </xdr:from>
    <xdr:ext cx="469744" cy="259045"/>
    <xdr:sp macro="" textlink="">
      <xdr:nvSpPr>
        <xdr:cNvPr id="373" name="n_1mainValue【市民会館】&#10;一人当たり面積">
          <a:extLst>
            <a:ext uri="{FF2B5EF4-FFF2-40B4-BE49-F238E27FC236}">
              <a16:creationId xmlns:a16="http://schemas.microsoft.com/office/drawing/2014/main" id="{1FDFDCF8-F2C4-435F-AC2B-3C11C123EAB4}"/>
            </a:ext>
          </a:extLst>
        </xdr:cNvPr>
        <xdr:cNvSpPr txBox="1"/>
      </xdr:nvSpPr>
      <xdr:spPr>
        <a:xfrm>
          <a:off x="827158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141622</xdr:rowOff>
    </xdr:from>
    <xdr:ext cx="469744" cy="259045"/>
    <xdr:sp macro="" textlink="">
      <xdr:nvSpPr>
        <xdr:cNvPr id="374" name="n_2mainValue【市民会館】&#10;一人当たり面積">
          <a:extLst>
            <a:ext uri="{FF2B5EF4-FFF2-40B4-BE49-F238E27FC236}">
              <a16:creationId xmlns:a16="http://schemas.microsoft.com/office/drawing/2014/main" id="{6C05F46B-14F4-4E2B-9A5A-C04FD46BB93E}"/>
            </a:ext>
          </a:extLst>
        </xdr:cNvPr>
        <xdr:cNvSpPr txBox="1"/>
      </xdr:nvSpPr>
      <xdr:spPr>
        <a:xfrm>
          <a:off x="7509587" y="174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149241</xdr:rowOff>
    </xdr:from>
    <xdr:ext cx="469744" cy="259045"/>
    <xdr:sp macro="" textlink="">
      <xdr:nvSpPr>
        <xdr:cNvPr id="375" name="n_3mainValue【市民会館】&#10;一人当たり面積">
          <a:extLst>
            <a:ext uri="{FF2B5EF4-FFF2-40B4-BE49-F238E27FC236}">
              <a16:creationId xmlns:a16="http://schemas.microsoft.com/office/drawing/2014/main" id="{B1D3E452-70D9-46FF-B670-BD96E2BF6FD9}"/>
            </a:ext>
          </a:extLst>
        </xdr:cNvPr>
        <xdr:cNvSpPr txBox="1"/>
      </xdr:nvSpPr>
      <xdr:spPr>
        <a:xfrm>
          <a:off x="6712027" y="174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25702E71-8E96-497F-AFEC-47476628C1E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ADA8F829-B2EC-48FA-92F8-1BC7F9F3BFB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AD8B712F-1680-4E2E-A3DD-D9ADDF7F130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45E459CA-D481-4003-971A-C718492C735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54F710C1-5A21-43B6-9CCC-815F5663EB5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4DF44C0C-3A89-4570-91F9-51DE6CA405F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C5C78CF0-826E-4808-AAF4-31E7405E085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3A337EB7-D0EE-4DD1-B4B2-393E458A19E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8693F8C0-28B5-45C2-9744-DB432B881B4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E14DB741-9F72-4A35-8F17-D9B6BC3C0D4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0F3F3DEC-72E2-434D-B82C-B3FCDA6D8FC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a:extLst>
            <a:ext uri="{FF2B5EF4-FFF2-40B4-BE49-F238E27FC236}">
              <a16:creationId xmlns:a16="http://schemas.microsoft.com/office/drawing/2014/main" id="{5BCF11D8-B963-40F4-B1CF-CE30F2D809A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8" name="テキスト ボックス 387">
          <a:extLst>
            <a:ext uri="{FF2B5EF4-FFF2-40B4-BE49-F238E27FC236}">
              <a16:creationId xmlns:a16="http://schemas.microsoft.com/office/drawing/2014/main" id="{A93F6E3E-32AD-46A0-AFAF-FC6C87BC3F2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a:extLst>
            <a:ext uri="{FF2B5EF4-FFF2-40B4-BE49-F238E27FC236}">
              <a16:creationId xmlns:a16="http://schemas.microsoft.com/office/drawing/2014/main" id="{10957BC4-FDF1-4C1C-9F88-033F6946F38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a:extLst>
            <a:ext uri="{FF2B5EF4-FFF2-40B4-BE49-F238E27FC236}">
              <a16:creationId xmlns:a16="http://schemas.microsoft.com/office/drawing/2014/main" id="{49BF04F5-97E4-49FB-987D-F97975FF0E6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a:extLst>
            <a:ext uri="{FF2B5EF4-FFF2-40B4-BE49-F238E27FC236}">
              <a16:creationId xmlns:a16="http://schemas.microsoft.com/office/drawing/2014/main" id="{86F66CDE-6C39-4DA1-8BAD-8C81283A277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a:extLst>
            <a:ext uri="{FF2B5EF4-FFF2-40B4-BE49-F238E27FC236}">
              <a16:creationId xmlns:a16="http://schemas.microsoft.com/office/drawing/2014/main" id="{A707E2A5-3B7F-4CBF-A7B1-134B3F45FE0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a:extLst>
            <a:ext uri="{FF2B5EF4-FFF2-40B4-BE49-F238E27FC236}">
              <a16:creationId xmlns:a16="http://schemas.microsoft.com/office/drawing/2014/main" id="{0DAF8C98-6FE7-49B9-99DD-23A976C2C67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a:extLst>
            <a:ext uri="{FF2B5EF4-FFF2-40B4-BE49-F238E27FC236}">
              <a16:creationId xmlns:a16="http://schemas.microsoft.com/office/drawing/2014/main" id="{20FC25E2-BA45-4A18-A6BB-8A842B79E63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a:extLst>
            <a:ext uri="{FF2B5EF4-FFF2-40B4-BE49-F238E27FC236}">
              <a16:creationId xmlns:a16="http://schemas.microsoft.com/office/drawing/2014/main" id="{E363B7D7-954F-4C4F-B701-6BE34309E8C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6" name="テキスト ボックス 395">
          <a:extLst>
            <a:ext uri="{FF2B5EF4-FFF2-40B4-BE49-F238E27FC236}">
              <a16:creationId xmlns:a16="http://schemas.microsoft.com/office/drawing/2014/main" id="{CFC057AD-C081-4BC7-B815-7EFFE18B207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a:extLst>
            <a:ext uri="{FF2B5EF4-FFF2-40B4-BE49-F238E27FC236}">
              <a16:creationId xmlns:a16="http://schemas.microsoft.com/office/drawing/2014/main" id="{30F4BC8A-98DC-4BEB-9A0A-790D9FCDD8B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8" name="テキスト ボックス 397">
          <a:extLst>
            <a:ext uri="{FF2B5EF4-FFF2-40B4-BE49-F238E27FC236}">
              <a16:creationId xmlns:a16="http://schemas.microsoft.com/office/drawing/2014/main" id="{4B8140B4-7D5E-43C8-BE6D-EBE7FC8AB6C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一般廃棄物処理施設】&#10;有形固定資産減価償却率グラフ枠">
          <a:extLst>
            <a:ext uri="{FF2B5EF4-FFF2-40B4-BE49-F238E27FC236}">
              <a16:creationId xmlns:a16="http://schemas.microsoft.com/office/drawing/2014/main" id="{3CCC4627-E8DF-49E7-AF10-94DF86A754F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00" name="直線コネクタ 399">
          <a:extLst>
            <a:ext uri="{FF2B5EF4-FFF2-40B4-BE49-F238E27FC236}">
              <a16:creationId xmlns:a16="http://schemas.microsoft.com/office/drawing/2014/main" id="{891E1A86-BDE1-4C54-BC6A-6B5AAA4CE630}"/>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1" name="【一般廃棄物処理施設】&#10;有形固定資産減価償却率最小値テキスト">
          <a:extLst>
            <a:ext uri="{FF2B5EF4-FFF2-40B4-BE49-F238E27FC236}">
              <a16:creationId xmlns:a16="http://schemas.microsoft.com/office/drawing/2014/main" id="{3E8C06ED-3B6F-414A-BB30-1A1708724831}"/>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2" name="直線コネクタ 401">
          <a:extLst>
            <a:ext uri="{FF2B5EF4-FFF2-40B4-BE49-F238E27FC236}">
              <a16:creationId xmlns:a16="http://schemas.microsoft.com/office/drawing/2014/main" id="{9CBFA8A3-9515-41C9-B68D-114A0CE507B8}"/>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03" name="【一般廃棄物処理施設】&#10;有形固定資産減価償却率最大値テキスト">
          <a:extLst>
            <a:ext uri="{FF2B5EF4-FFF2-40B4-BE49-F238E27FC236}">
              <a16:creationId xmlns:a16="http://schemas.microsoft.com/office/drawing/2014/main" id="{E8C3996D-4BBE-42AE-9D93-5387BCA3388C}"/>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4" name="直線コネクタ 403">
          <a:extLst>
            <a:ext uri="{FF2B5EF4-FFF2-40B4-BE49-F238E27FC236}">
              <a16:creationId xmlns:a16="http://schemas.microsoft.com/office/drawing/2014/main" id="{CAF07A57-C986-4010-8E84-799F88806954}"/>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05" name="【一般廃棄物処理施設】&#10;有形固定資産減価償却率平均値テキスト">
          <a:extLst>
            <a:ext uri="{FF2B5EF4-FFF2-40B4-BE49-F238E27FC236}">
              <a16:creationId xmlns:a16="http://schemas.microsoft.com/office/drawing/2014/main" id="{D1B1DE92-E06B-4DF1-B43D-41C8D1270BFB}"/>
            </a:ext>
          </a:extLst>
        </xdr:cNvPr>
        <xdr:cNvSpPr txBox="1"/>
      </xdr:nvSpPr>
      <xdr:spPr>
        <a:xfrm>
          <a:off x="144145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06" name="フローチャート: 判断 405">
          <a:extLst>
            <a:ext uri="{FF2B5EF4-FFF2-40B4-BE49-F238E27FC236}">
              <a16:creationId xmlns:a16="http://schemas.microsoft.com/office/drawing/2014/main" id="{55D84C99-4531-4153-B69D-558324CF1FD0}"/>
            </a:ext>
          </a:extLst>
        </xdr:cNvPr>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07" name="フローチャート: 判断 406">
          <a:extLst>
            <a:ext uri="{FF2B5EF4-FFF2-40B4-BE49-F238E27FC236}">
              <a16:creationId xmlns:a16="http://schemas.microsoft.com/office/drawing/2014/main" id="{78118FFF-A69A-4316-BAC9-DCEF7841E91C}"/>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08" name="フローチャート: 判断 407">
          <a:extLst>
            <a:ext uri="{FF2B5EF4-FFF2-40B4-BE49-F238E27FC236}">
              <a16:creationId xmlns:a16="http://schemas.microsoft.com/office/drawing/2014/main" id="{2939C5B4-C17D-42DD-A851-07FC886E4373}"/>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09" name="フローチャート: 判断 408">
          <a:extLst>
            <a:ext uri="{FF2B5EF4-FFF2-40B4-BE49-F238E27FC236}">
              <a16:creationId xmlns:a16="http://schemas.microsoft.com/office/drawing/2014/main" id="{1E286998-9496-470F-B609-A707455B3274}"/>
            </a:ext>
          </a:extLst>
        </xdr:cNvPr>
        <xdr:cNvSpPr/>
      </xdr:nvSpPr>
      <xdr:spPr>
        <a:xfrm>
          <a:off x="12029440" y="633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410" name="フローチャート: 判断 409">
          <a:extLst>
            <a:ext uri="{FF2B5EF4-FFF2-40B4-BE49-F238E27FC236}">
              <a16:creationId xmlns:a16="http://schemas.microsoft.com/office/drawing/2014/main" id="{7BE394D9-AD3B-4C3F-A3BD-B2EE7F887C43}"/>
            </a:ext>
          </a:extLst>
        </xdr:cNvPr>
        <xdr:cNvSpPr/>
      </xdr:nvSpPr>
      <xdr:spPr>
        <a:xfrm>
          <a:off x="1123188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DFC26F18-4C9F-4884-A45E-FD0F2869174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DEF00BD6-0319-4C39-908A-3D79AA91BB1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F3F6C208-B923-40FB-AFAD-BB7AE7F7304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3359C822-D4EB-40E1-8F75-55B442216FC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C71DBF54-DF2B-4655-BD01-D53C84CE185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27305</xdr:rowOff>
    </xdr:from>
    <xdr:to>
      <xdr:col>85</xdr:col>
      <xdr:colOff>177800</xdr:colOff>
      <xdr:row>37</xdr:row>
      <xdr:rowOff>128905</xdr:rowOff>
    </xdr:to>
    <xdr:sp macro="" textlink="">
      <xdr:nvSpPr>
        <xdr:cNvPr id="416" name="楕円 415">
          <a:extLst>
            <a:ext uri="{FF2B5EF4-FFF2-40B4-BE49-F238E27FC236}">
              <a16:creationId xmlns:a16="http://schemas.microsoft.com/office/drawing/2014/main" id="{BA7F7F3A-5126-4119-B767-25A64B8A226B}"/>
            </a:ext>
          </a:extLst>
        </xdr:cNvPr>
        <xdr:cNvSpPr/>
      </xdr:nvSpPr>
      <xdr:spPr>
        <a:xfrm>
          <a:off x="14325600" y="62299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50182</xdr:rowOff>
    </xdr:from>
    <xdr:ext cx="405111" cy="259045"/>
    <xdr:sp macro="" textlink="">
      <xdr:nvSpPr>
        <xdr:cNvPr id="417" name="【一般廃棄物処理施設】&#10;有形固定資産減価償却率該当値テキスト">
          <a:extLst>
            <a:ext uri="{FF2B5EF4-FFF2-40B4-BE49-F238E27FC236}">
              <a16:creationId xmlns:a16="http://schemas.microsoft.com/office/drawing/2014/main" id="{0D474AE5-B534-4594-B548-74E68BFD4C62}"/>
            </a:ext>
          </a:extLst>
        </xdr:cNvPr>
        <xdr:cNvSpPr txBox="1"/>
      </xdr:nvSpPr>
      <xdr:spPr>
        <a:xfrm>
          <a:off x="144145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153035</xdr:rowOff>
    </xdr:from>
    <xdr:to>
      <xdr:col>81</xdr:col>
      <xdr:colOff>101600</xdr:colOff>
      <xdr:row>37</xdr:row>
      <xdr:rowOff>83185</xdr:rowOff>
    </xdr:to>
    <xdr:sp macro="" textlink="">
      <xdr:nvSpPr>
        <xdr:cNvPr id="418" name="楕円 417">
          <a:extLst>
            <a:ext uri="{FF2B5EF4-FFF2-40B4-BE49-F238E27FC236}">
              <a16:creationId xmlns:a16="http://schemas.microsoft.com/office/drawing/2014/main" id="{4B55FE94-0E93-48DB-9874-48EA7252F111}"/>
            </a:ext>
          </a:extLst>
        </xdr:cNvPr>
        <xdr:cNvSpPr/>
      </xdr:nvSpPr>
      <xdr:spPr>
        <a:xfrm>
          <a:off x="13578840" y="618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32385</xdr:rowOff>
    </xdr:from>
    <xdr:to>
      <xdr:col>85</xdr:col>
      <xdr:colOff>127000</xdr:colOff>
      <xdr:row>37</xdr:row>
      <xdr:rowOff>78105</xdr:rowOff>
    </xdr:to>
    <xdr:cxnSp macro="">
      <xdr:nvCxnSpPr>
        <xdr:cNvPr id="419" name="直線コネクタ 418">
          <a:extLst>
            <a:ext uri="{FF2B5EF4-FFF2-40B4-BE49-F238E27FC236}">
              <a16:creationId xmlns:a16="http://schemas.microsoft.com/office/drawing/2014/main" id="{173EEDE6-BAF7-4560-A56F-084B280AB241}"/>
            </a:ext>
          </a:extLst>
        </xdr:cNvPr>
        <xdr:cNvCxnSpPr/>
      </xdr:nvCxnSpPr>
      <xdr:spPr>
        <a:xfrm>
          <a:off x="13629640" y="623506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20" name="楕円 419">
          <a:extLst>
            <a:ext uri="{FF2B5EF4-FFF2-40B4-BE49-F238E27FC236}">
              <a16:creationId xmlns:a16="http://schemas.microsoft.com/office/drawing/2014/main" id="{8F34B772-1841-4EA0-865A-114628E1FFCE}"/>
            </a:ext>
          </a:extLst>
        </xdr:cNvPr>
        <xdr:cNvSpPr/>
      </xdr:nvSpPr>
      <xdr:spPr>
        <a:xfrm>
          <a:off x="1280414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32385</xdr:rowOff>
    </xdr:to>
    <xdr:cxnSp macro="">
      <xdr:nvCxnSpPr>
        <xdr:cNvPr id="421" name="直線コネクタ 420">
          <a:extLst>
            <a:ext uri="{FF2B5EF4-FFF2-40B4-BE49-F238E27FC236}">
              <a16:creationId xmlns:a16="http://schemas.microsoft.com/office/drawing/2014/main" id="{83805FBA-CECC-429D-BD47-1338F274B48B}"/>
            </a:ext>
          </a:extLst>
        </xdr:cNvPr>
        <xdr:cNvCxnSpPr/>
      </xdr:nvCxnSpPr>
      <xdr:spPr>
        <a:xfrm>
          <a:off x="12854940" y="619125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422" name="楕円 421">
          <a:extLst>
            <a:ext uri="{FF2B5EF4-FFF2-40B4-BE49-F238E27FC236}">
              <a16:creationId xmlns:a16="http://schemas.microsoft.com/office/drawing/2014/main" id="{A36D2B16-C637-42F0-9DBF-D80BB663188A}"/>
            </a:ext>
          </a:extLst>
        </xdr:cNvPr>
        <xdr:cNvSpPr/>
      </xdr:nvSpPr>
      <xdr:spPr>
        <a:xfrm>
          <a:off x="12029440" y="6094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36</xdr:row>
      <xdr:rowOff>156210</xdr:rowOff>
    </xdr:to>
    <xdr:cxnSp macro="">
      <xdr:nvCxnSpPr>
        <xdr:cNvPr id="423" name="直線コネクタ 422">
          <a:extLst>
            <a:ext uri="{FF2B5EF4-FFF2-40B4-BE49-F238E27FC236}">
              <a16:creationId xmlns:a16="http://schemas.microsoft.com/office/drawing/2014/main" id="{3223AD02-1E0B-4D38-A355-DD48618C2A8A}"/>
            </a:ext>
          </a:extLst>
        </xdr:cNvPr>
        <xdr:cNvCxnSpPr/>
      </xdr:nvCxnSpPr>
      <xdr:spPr>
        <a:xfrm>
          <a:off x="12072620" y="614553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24" name="n_1aveValue【一般廃棄物処理施設】&#10;有形固定資産減価償却率">
          <a:extLst>
            <a:ext uri="{FF2B5EF4-FFF2-40B4-BE49-F238E27FC236}">
              <a16:creationId xmlns:a16="http://schemas.microsoft.com/office/drawing/2014/main" id="{BB0CA8CA-8AB7-4DA5-BC6C-9F71BBF786B9}"/>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25" name="n_2aveValue【一般廃棄物処理施設】&#10;有形固定資産減価償却率">
          <a:extLst>
            <a:ext uri="{FF2B5EF4-FFF2-40B4-BE49-F238E27FC236}">
              <a16:creationId xmlns:a16="http://schemas.microsoft.com/office/drawing/2014/main" id="{2201FBCB-1064-433C-9B9C-7D9FDEAE8E79}"/>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26" name="n_3aveValue【一般廃棄物処理施設】&#10;有形固定資産減価償却率">
          <a:extLst>
            <a:ext uri="{FF2B5EF4-FFF2-40B4-BE49-F238E27FC236}">
              <a16:creationId xmlns:a16="http://schemas.microsoft.com/office/drawing/2014/main" id="{59809080-8B7E-4B9C-971D-BF146083B871}"/>
            </a:ext>
          </a:extLst>
        </xdr:cNvPr>
        <xdr:cNvSpPr txBox="1"/>
      </xdr:nvSpPr>
      <xdr:spPr>
        <a:xfrm>
          <a:off x="119005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101617</xdr:rowOff>
    </xdr:from>
    <xdr:ext cx="405111" cy="259045"/>
    <xdr:sp macro="" textlink="">
      <xdr:nvSpPr>
        <xdr:cNvPr id="427" name="n_4aveValue【一般廃棄物処理施設】&#10;有形固定資産減価償却率">
          <a:extLst>
            <a:ext uri="{FF2B5EF4-FFF2-40B4-BE49-F238E27FC236}">
              <a16:creationId xmlns:a16="http://schemas.microsoft.com/office/drawing/2014/main" id="{7DCDC178-9D53-4EF2-9553-F8B0C4498A30}"/>
            </a:ext>
          </a:extLst>
        </xdr:cNvPr>
        <xdr:cNvSpPr txBox="1"/>
      </xdr:nvSpPr>
      <xdr:spPr>
        <a:xfrm>
          <a:off x="1110298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99712</xdr:rowOff>
    </xdr:from>
    <xdr:ext cx="405111" cy="259045"/>
    <xdr:sp macro="" textlink="">
      <xdr:nvSpPr>
        <xdr:cNvPr id="428" name="n_1mainValue【一般廃棄物処理施設】&#10;有形固定資産減価償却率">
          <a:extLst>
            <a:ext uri="{FF2B5EF4-FFF2-40B4-BE49-F238E27FC236}">
              <a16:creationId xmlns:a16="http://schemas.microsoft.com/office/drawing/2014/main" id="{C0CA812B-447E-4372-B019-B2B1059A57D9}"/>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29" name="n_2mainValue【一般廃棄物処理施設】&#10;有形固定資産減価償却率">
          <a:extLst>
            <a:ext uri="{FF2B5EF4-FFF2-40B4-BE49-F238E27FC236}">
              <a16:creationId xmlns:a16="http://schemas.microsoft.com/office/drawing/2014/main" id="{F993B63D-F961-46F7-B601-7E5B88902F5F}"/>
            </a:ext>
          </a:extLst>
        </xdr:cNvPr>
        <xdr:cNvSpPr txBox="1"/>
      </xdr:nvSpPr>
      <xdr:spPr>
        <a:xfrm>
          <a:off x="12675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6367</xdr:rowOff>
    </xdr:from>
    <xdr:ext cx="405111" cy="259045"/>
    <xdr:sp macro="" textlink="">
      <xdr:nvSpPr>
        <xdr:cNvPr id="430" name="n_3mainValue【一般廃棄物処理施設】&#10;有形固定資産減価償却率">
          <a:extLst>
            <a:ext uri="{FF2B5EF4-FFF2-40B4-BE49-F238E27FC236}">
              <a16:creationId xmlns:a16="http://schemas.microsoft.com/office/drawing/2014/main" id="{1F351CC3-D682-4B4D-A550-124DA830C9CC}"/>
            </a:ext>
          </a:extLst>
        </xdr:cNvPr>
        <xdr:cNvSpPr txBox="1"/>
      </xdr:nvSpPr>
      <xdr:spPr>
        <a:xfrm>
          <a:off x="119005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8541455B-F1F7-449E-AB30-502D3965ACD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12BDDA0A-C29B-448A-B56F-53E4519EC56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F0F182A1-DEF9-42CC-9512-65F2B38B7D4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35A0FB43-B440-46B8-9AE8-457D53394AE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68B508B7-B560-44BD-80AF-80C36CDEEAD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196EAE20-0C26-419F-B9B9-AA17564D802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27696335-46A2-4CD2-BD18-69EFEB5F80D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7DE4BCE1-7850-4949-AB3B-99AC37F27BD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45953C04-8853-4A80-A9DF-C4306187C33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FDC321D3-F263-457B-A79C-91B6F4D182D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1" name="直線コネクタ 440">
          <a:extLst>
            <a:ext uri="{FF2B5EF4-FFF2-40B4-BE49-F238E27FC236}">
              <a16:creationId xmlns:a16="http://schemas.microsoft.com/office/drawing/2014/main" id="{B6E0E8D9-550A-4075-864A-058C6C58719A}"/>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2" name="テキスト ボックス 441">
          <a:extLst>
            <a:ext uri="{FF2B5EF4-FFF2-40B4-BE49-F238E27FC236}">
              <a16:creationId xmlns:a16="http://schemas.microsoft.com/office/drawing/2014/main" id="{21ADAFF3-DEE3-471A-B9A8-E764A1E9D079}"/>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3" name="直線コネクタ 442">
          <a:extLst>
            <a:ext uri="{FF2B5EF4-FFF2-40B4-BE49-F238E27FC236}">
              <a16:creationId xmlns:a16="http://schemas.microsoft.com/office/drawing/2014/main" id="{2DB246B6-9F3A-45A1-988E-A4B91F13238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4" name="テキスト ボックス 443">
          <a:extLst>
            <a:ext uri="{FF2B5EF4-FFF2-40B4-BE49-F238E27FC236}">
              <a16:creationId xmlns:a16="http://schemas.microsoft.com/office/drawing/2014/main" id="{CDA60397-213A-4289-8AAC-078723EED5FF}"/>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5" name="直線コネクタ 444">
          <a:extLst>
            <a:ext uri="{FF2B5EF4-FFF2-40B4-BE49-F238E27FC236}">
              <a16:creationId xmlns:a16="http://schemas.microsoft.com/office/drawing/2014/main" id="{48D52ADC-664F-40C0-B343-ACDC6E3353C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6" name="テキスト ボックス 445">
          <a:extLst>
            <a:ext uri="{FF2B5EF4-FFF2-40B4-BE49-F238E27FC236}">
              <a16:creationId xmlns:a16="http://schemas.microsoft.com/office/drawing/2014/main" id="{1222ADC8-D4F9-4537-AD13-62A4220F703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7" name="直線コネクタ 446">
          <a:extLst>
            <a:ext uri="{FF2B5EF4-FFF2-40B4-BE49-F238E27FC236}">
              <a16:creationId xmlns:a16="http://schemas.microsoft.com/office/drawing/2014/main" id="{ADE83A74-DC73-4DD2-B6DD-42EC3C12939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8" name="テキスト ボックス 447">
          <a:extLst>
            <a:ext uri="{FF2B5EF4-FFF2-40B4-BE49-F238E27FC236}">
              <a16:creationId xmlns:a16="http://schemas.microsoft.com/office/drawing/2014/main" id="{AB577501-5850-42D8-A394-BC82E509F44F}"/>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9" name="直線コネクタ 448">
          <a:extLst>
            <a:ext uri="{FF2B5EF4-FFF2-40B4-BE49-F238E27FC236}">
              <a16:creationId xmlns:a16="http://schemas.microsoft.com/office/drawing/2014/main" id="{FFA70605-F8F8-4333-8CE7-21F5ABDDAB3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0" name="テキスト ボックス 449">
          <a:extLst>
            <a:ext uri="{FF2B5EF4-FFF2-40B4-BE49-F238E27FC236}">
              <a16:creationId xmlns:a16="http://schemas.microsoft.com/office/drawing/2014/main" id="{0A7A4186-BBB3-47A3-9C31-00F4CCB2A5A8}"/>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D6AFDBC1-F8C1-49E7-B313-0CB152D5D31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a:extLst>
            <a:ext uri="{FF2B5EF4-FFF2-40B4-BE49-F238E27FC236}">
              <a16:creationId xmlns:a16="http://schemas.microsoft.com/office/drawing/2014/main" id="{5A227A77-57F0-44C8-85D4-2EEA568081A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a:extLst>
            <a:ext uri="{FF2B5EF4-FFF2-40B4-BE49-F238E27FC236}">
              <a16:creationId xmlns:a16="http://schemas.microsoft.com/office/drawing/2014/main" id="{45A3B700-6653-4C71-B9C7-95CE7197AC2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54" name="直線コネクタ 453">
          <a:extLst>
            <a:ext uri="{FF2B5EF4-FFF2-40B4-BE49-F238E27FC236}">
              <a16:creationId xmlns:a16="http://schemas.microsoft.com/office/drawing/2014/main" id="{B3360FD0-CBFA-4380-9590-831D6B5215E5}"/>
            </a:ext>
          </a:extLst>
        </xdr:cNvPr>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55" name="【一般廃棄物処理施設】&#10;一人当たり有形固定資産（償却資産）額最小値テキスト">
          <a:extLst>
            <a:ext uri="{FF2B5EF4-FFF2-40B4-BE49-F238E27FC236}">
              <a16:creationId xmlns:a16="http://schemas.microsoft.com/office/drawing/2014/main" id="{62270A34-9559-429E-A1C0-08A62B692641}"/>
            </a:ext>
          </a:extLst>
        </xdr:cNvPr>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56" name="直線コネクタ 455">
          <a:extLst>
            <a:ext uri="{FF2B5EF4-FFF2-40B4-BE49-F238E27FC236}">
              <a16:creationId xmlns:a16="http://schemas.microsoft.com/office/drawing/2014/main" id="{B216AF7A-70E3-4C69-B60E-6BC8E68B6FC5}"/>
            </a:ext>
          </a:extLst>
        </xdr:cNvPr>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57" name="【一般廃棄物処理施設】&#10;一人当たり有形固定資産（償却資産）額最大値テキスト">
          <a:extLst>
            <a:ext uri="{FF2B5EF4-FFF2-40B4-BE49-F238E27FC236}">
              <a16:creationId xmlns:a16="http://schemas.microsoft.com/office/drawing/2014/main" id="{E08CD2AC-455B-40E2-9BD3-95D955F1D98F}"/>
            </a:ext>
          </a:extLst>
        </xdr:cNvPr>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58" name="直線コネクタ 457">
          <a:extLst>
            <a:ext uri="{FF2B5EF4-FFF2-40B4-BE49-F238E27FC236}">
              <a16:creationId xmlns:a16="http://schemas.microsoft.com/office/drawing/2014/main" id="{D4F9F343-5F5F-482D-BC68-1F66DEE1E471}"/>
            </a:ext>
          </a:extLst>
        </xdr:cNvPr>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59" name="【一般廃棄物処理施設】&#10;一人当たり有形固定資産（償却資産）額平均値テキスト">
          <a:extLst>
            <a:ext uri="{FF2B5EF4-FFF2-40B4-BE49-F238E27FC236}">
              <a16:creationId xmlns:a16="http://schemas.microsoft.com/office/drawing/2014/main" id="{544A6542-6F47-40EF-8350-D23611C9BC9C}"/>
            </a:ext>
          </a:extLst>
        </xdr:cNvPr>
        <xdr:cNvSpPr txBox="1"/>
      </xdr:nvSpPr>
      <xdr:spPr>
        <a:xfrm>
          <a:off x="19547840" y="64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60" name="フローチャート: 判断 459">
          <a:extLst>
            <a:ext uri="{FF2B5EF4-FFF2-40B4-BE49-F238E27FC236}">
              <a16:creationId xmlns:a16="http://schemas.microsoft.com/office/drawing/2014/main" id="{641C4206-1323-4B53-BC75-1BCBFCB86A67}"/>
            </a:ext>
          </a:extLst>
        </xdr:cNvPr>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61" name="フローチャート: 判断 460">
          <a:extLst>
            <a:ext uri="{FF2B5EF4-FFF2-40B4-BE49-F238E27FC236}">
              <a16:creationId xmlns:a16="http://schemas.microsoft.com/office/drawing/2014/main" id="{C5F4B973-67BC-4111-AE91-F4E0D5DD4AF7}"/>
            </a:ext>
          </a:extLst>
        </xdr:cNvPr>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62" name="フローチャート: 判断 461">
          <a:extLst>
            <a:ext uri="{FF2B5EF4-FFF2-40B4-BE49-F238E27FC236}">
              <a16:creationId xmlns:a16="http://schemas.microsoft.com/office/drawing/2014/main" id="{ACF7E513-AC44-499B-A5FC-0C585BF75AEC}"/>
            </a:ext>
          </a:extLst>
        </xdr:cNvPr>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463" name="フローチャート: 判断 462">
          <a:extLst>
            <a:ext uri="{FF2B5EF4-FFF2-40B4-BE49-F238E27FC236}">
              <a16:creationId xmlns:a16="http://schemas.microsoft.com/office/drawing/2014/main" id="{D1201F9D-55B3-49E5-A76C-61852EF3F924}"/>
            </a:ext>
          </a:extLst>
        </xdr:cNvPr>
        <xdr:cNvSpPr/>
      </xdr:nvSpPr>
      <xdr:spPr>
        <a:xfrm>
          <a:off x="17162780" y="6659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464" name="フローチャート: 判断 463">
          <a:extLst>
            <a:ext uri="{FF2B5EF4-FFF2-40B4-BE49-F238E27FC236}">
              <a16:creationId xmlns:a16="http://schemas.microsoft.com/office/drawing/2014/main" id="{10BB1FB8-A121-4370-8851-D0C5B4B5D7A9}"/>
            </a:ext>
          </a:extLst>
        </xdr:cNvPr>
        <xdr:cNvSpPr/>
      </xdr:nvSpPr>
      <xdr:spPr>
        <a:xfrm>
          <a:off x="16388080" y="66436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ACE87A9D-9524-4438-A7B4-0F1FD05FBEC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DEF31A64-E6BC-4808-95AF-13E7C233810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16237573-8D46-44F5-A31E-DB3E0225BF4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AEC7257C-157C-4ACB-8C0B-E59B4CE3730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882948A2-1910-4B3F-B0F3-117919A1514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28711</xdr:rowOff>
    </xdr:from>
    <xdr:to>
      <xdr:col>116</xdr:col>
      <xdr:colOff>114300</xdr:colOff>
      <xdr:row>41</xdr:row>
      <xdr:rowOff>130311</xdr:rowOff>
    </xdr:to>
    <xdr:sp macro="" textlink="">
      <xdr:nvSpPr>
        <xdr:cNvPr id="470" name="楕円 469">
          <a:extLst>
            <a:ext uri="{FF2B5EF4-FFF2-40B4-BE49-F238E27FC236}">
              <a16:creationId xmlns:a16="http://schemas.microsoft.com/office/drawing/2014/main" id="{547E3A60-4CA2-4A66-A28F-2785F0321060}"/>
            </a:ext>
          </a:extLst>
        </xdr:cNvPr>
        <xdr:cNvSpPr/>
      </xdr:nvSpPr>
      <xdr:spPr>
        <a:xfrm>
          <a:off x="19458940" y="69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7138</xdr:rowOff>
    </xdr:from>
    <xdr:ext cx="534377" cy="259045"/>
    <xdr:sp macro="" textlink="">
      <xdr:nvSpPr>
        <xdr:cNvPr id="471" name="【一般廃棄物処理施設】&#10;一人当たり有形固定資産（償却資産）額該当値テキスト">
          <a:extLst>
            <a:ext uri="{FF2B5EF4-FFF2-40B4-BE49-F238E27FC236}">
              <a16:creationId xmlns:a16="http://schemas.microsoft.com/office/drawing/2014/main" id="{F37256D4-D99C-4C01-9429-1026535CB7E1}"/>
            </a:ext>
          </a:extLst>
        </xdr:cNvPr>
        <xdr:cNvSpPr txBox="1"/>
      </xdr:nvSpPr>
      <xdr:spPr>
        <a:xfrm>
          <a:off x="19547840" y="68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30463</xdr:rowOff>
    </xdr:from>
    <xdr:to>
      <xdr:col>112</xdr:col>
      <xdr:colOff>38100</xdr:colOff>
      <xdr:row>41</xdr:row>
      <xdr:rowOff>132063</xdr:rowOff>
    </xdr:to>
    <xdr:sp macro="" textlink="">
      <xdr:nvSpPr>
        <xdr:cNvPr id="472" name="楕円 471">
          <a:extLst>
            <a:ext uri="{FF2B5EF4-FFF2-40B4-BE49-F238E27FC236}">
              <a16:creationId xmlns:a16="http://schemas.microsoft.com/office/drawing/2014/main" id="{AEE8AB3D-A2ED-44CA-AC3D-5DFB52E49573}"/>
            </a:ext>
          </a:extLst>
        </xdr:cNvPr>
        <xdr:cNvSpPr/>
      </xdr:nvSpPr>
      <xdr:spPr>
        <a:xfrm>
          <a:off x="18735040" y="69037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79511</xdr:rowOff>
    </xdr:from>
    <xdr:to>
      <xdr:col>116</xdr:col>
      <xdr:colOff>63500</xdr:colOff>
      <xdr:row>41</xdr:row>
      <xdr:rowOff>81263</xdr:rowOff>
    </xdr:to>
    <xdr:cxnSp macro="">
      <xdr:nvCxnSpPr>
        <xdr:cNvPr id="473" name="直線コネクタ 472">
          <a:extLst>
            <a:ext uri="{FF2B5EF4-FFF2-40B4-BE49-F238E27FC236}">
              <a16:creationId xmlns:a16="http://schemas.microsoft.com/office/drawing/2014/main" id="{D495F06C-E8B6-4439-8067-3E1BA0AE7DAC}"/>
            </a:ext>
          </a:extLst>
        </xdr:cNvPr>
        <xdr:cNvCxnSpPr/>
      </xdr:nvCxnSpPr>
      <xdr:spPr>
        <a:xfrm flipV="1">
          <a:off x="18778220" y="6952751"/>
          <a:ext cx="73152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31214</xdr:rowOff>
    </xdr:from>
    <xdr:to>
      <xdr:col>107</xdr:col>
      <xdr:colOff>101600</xdr:colOff>
      <xdr:row>41</xdr:row>
      <xdr:rowOff>132814</xdr:rowOff>
    </xdr:to>
    <xdr:sp macro="" textlink="">
      <xdr:nvSpPr>
        <xdr:cNvPr id="474" name="楕円 473">
          <a:extLst>
            <a:ext uri="{FF2B5EF4-FFF2-40B4-BE49-F238E27FC236}">
              <a16:creationId xmlns:a16="http://schemas.microsoft.com/office/drawing/2014/main" id="{8CDF5D25-45A2-4028-8330-AAAE749F40F2}"/>
            </a:ext>
          </a:extLst>
        </xdr:cNvPr>
        <xdr:cNvSpPr/>
      </xdr:nvSpPr>
      <xdr:spPr>
        <a:xfrm>
          <a:off x="17937480" y="69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81263</xdr:rowOff>
    </xdr:from>
    <xdr:to>
      <xdr:col>111</xdr:col>
      <xdr:colOff>177800</xdr:colOff>
      <xdr:row>41</xdr:row>
      <xdr:rowOff>82014</xdr:rowOff>
    </xdr:to>
    <xdr:cxnSp macro="">
      <xdr:nvCxnSpPr>
        <xdr:cNvPr id="475" name="直線コネクタ 474">
          <a:extLst>
            <a:ext uri="{FF2B5EF4-FFF2-40B4-BE49-F238E27FC236}">
              <a16:creationId xmlns:a16="http://schemas.microsoft.com/office/drawing/2014/main" id="{5850DA17-8A69-46BF-AFE1-8D1B4428A9A5}"/>
            </a:ext>
          </a:extLst>
        </xdr:cNvPr>
        <xdr:cNvCxnSpPr/>
      </xdr:nvCxnSpPr>
      <xdr:spPr>
        <a:xfrm flipV="1">
          <a:off x="17988280" y="6954503"/>
          <a:ext cx="78994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33192</xdr:rowOff>
    </xdr:from>
    <xdr:to>
      <xdr:col>102</xdr:col>
      <xdr:colOff>165100</xdr:colOff>
      <xdr:row>41</xdr:row>
      <xdr:rowOff>134792</xdr:rowOff>
    </xdr:to>
    <xdr:sp macro="" textlink="">
      <xdr:nvSpPr>
        <xdr:cNvPr id="476" name="楕円 475">
          <a:extLst>
            <a:ext uri="{FF2B5EF4-FFF2-40B4-BE49-F238E27FC236}">
              <a16:creationId xmlns:a16="http://schemas.microsoft.com/office/drawing/2014/main" id="{BCC81400-01A8-4868-B864-65C2B940B2F2}"/>
            </a:ext>
          </a:extLst>
        </xdr:cNvPr>
        <xdr:cNvSpPr/>
      </xdr:nvSpPr>
      <xdr:spPr>
        <a:xfrm>
          <a:off x="17162780" y="69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82014</xdr:rowOff>
    </xdr:from>
    <xdr:to>
      <xdr:col>107</xdr:col>
      <xdr:colOff>50800</xdr:colOff>
      <xdr:row>41</xdr:row>
      <xdr:rowOff>83992</xdr:rowOff>
    </xdr:to>
    <xdr:cxnSp macro="">
      <xdr:nvCxnSpPr>
        <xdr:cNvPr id="477" name="直線コネクタ 476">
          <a:extLst>
            <a:ext uri="{FF2B5EF4-FFF2-40B4-BE49-F238E27FC236}">
              <a16:creationId xmlns:a16="http://schemas.microsoft.com/office/drawing/2014/main" id="{5CD8DD77-22D6-4CD5-977E-335E9AE0D86F}"/>
            </a:ext>
          </a:extLst>
        </xdr:cNvPr>
        <xdr:cNvCxnSpPr/>
      </xdr:nvCxnSpPr>
      <xdr:spPr>
        <a:xfrm flipV="1">
          <a:off x="17213580" y="6955254"/>
          <a:ext cx="7747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478" name="n_1aveValue【一般廃棄物処理施設】&#10;一人当たり有形固定資産（償却資産）額">
          <a:extLst>
            <a:ext uri="{FF2B5EF4-FFF2-40B4-BE49-F238E27FC236}">
              <a16:creationId xmlns:a16="http://schemas.microsoft.com/office/drawing/2014/main" id="{6D6E918A-AA16-45C6-B5AC-FB68BA32CB17}"/>
            </a:ext>
          </a:extLst>
        </xdr:cNvPr>
        <xdr:cNvSpPr txBox="1"/>
      </xdr:nvSpPr>
      <xdr:spPr>
        <a:xfrm>
          <a:off x="18496495" y="63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479" name="n_2aveValue【一般廃棄物処理施設】&#10;一人当たり有形固定資産（償却資産）額">
          <a:extLst>
            <a:ext uri="{FF2B5EF4-FFF2-40B4-BE49-F238E27FC236}">
              <a16:creationId xmlns:a16="http://schemas.microsoft.com/office/drawing/2014/main" id="{6C0CBEA3-EBAE-4E7A-B937-45DC8FFA2FB6}"/>
            </a:ext>
          </a:extLst>
        </xdr:cNvPr>
        <xdr:cNvSpPr txBox="1"/>
      </xdr:nvSpPr>
      <xdr:spPr>
        <a:xfrm>
          <a:off x="17734495" y="637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68203</xdr:rowOff>
    </xdr:from>
    <xdr:ext cx="534377" cy="259045"/>
    <xdr:sp macro="" textlink="">
      <xdr:nvSpPr>
        <xdr:cNvPr id="480" name="n_3aveValue【一般廃棄物処理施設】&#10;一人当たり有形固定資産（償却資産）額">
          <a:extLst>
            <a:ext uri="{FF2B5EF4-FFF2-40B4-BE49-F238E27FC236}">
              <a16:creationId xmlns:a16="http://schemas.microsoft.com/office/drawing/2014/main" id="{5A15266A-07ED-48C1-BC6B-D9A4DBE74948}"/>
            </a:ext>
          </a:extLst>
        </xdr:cNvPr>
        <xdr:cNvSpPr txBox="1"/>
      </xdr:nvSpPr>
      <xdr:spPr>
        <a:xfrm>
          <a:off x="16969251" y="64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52323</xdr:rowOff>
    </xdr:from>
    <xdr:ext cx="599010" cy="259045"/>
    <xdr:sp macro="" textlink="">
      <xdr:nvSpPr>
        <xdr:cNvPr id="481" name="n_4aveValue【一般廃棄物処理施設】&#10;一人当たり有形固定資産（償却資産）額">
          <a:extLst>
            <a:ext uri="{FF2B5EF4-FFF2-40B4-BE49-F238E27FC236}">
              <a16:creationId xmlns:a16="http://schemas.microsoft.com/office/drawing/2014/main" id="{732E8526-A082-4FB9-BFE2-C9E17A91C759}"/>
            </a:ext>
          </a:extLst>
        </xdr:cNvPr>
        <xdr:cNvSpPr txBox="1"/>
      </xdr:nvSpPr>
      <xdr:spPr>
        <a:xfrm>
          <a:off x="16162235" y="642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123190</xdr:rowOff>
    </xdr:from>
    <xdr:ext cx="534377" cy="259045"/>
    <xdr:sp macro="" textlink="">
      <xdr:nvSpPr>
        <xdr:cNvPr id="482" name="n_1mainValue【一般廃棄物処理施設】&#10;一人当たり有形固定資産（償却資産）額">
          <a:extLst>
            <a:ext uri="{FF2B5EF4-FFF2-40B4-BE49-F238E27FC236}">
              <a16:creationId xmlns:a16="http://schemas.microsoft.com/office/drawing/2014/main" id="{78FEEA01-1F52-4FFB-ABB0-0B996A44A786}"/>
            </a:ext>
          </a:extLst>
        </xdr:cNvPr>
        <xdr:cNvSpPr txBox="1"/>
      </xdr:nvSpPr>
      <xdr:spPr>
        <a:xfrm>
          <a:off x="18528811" y="699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123941</xdr:rowOff>
    </xdr:from>
    <xdr:ext cx="534377" cy="259045"/>
    <xdr:sp macro="" textlink="">
      <xdr:nvSpPr>
        <xdr:cNvPr id="483" name="n_2mainValue【一般廃棄物処理施設】&#10;一人当たり有形固定資産（償却資産）額">
          <a:extLst>
            <a:ext uri="{FF2B5EF4-FFF2-40B4-BE49-F238E27FC236}">
              <a16:creationId xmlns:a16="http://schemas.microsoft.com/office/drawing/2014/main" id="{E86E1276-13D5-4214-B4A9-8D78BBE007AD}"/>
            </a:ext>
          </a:extLst>
        </xdr:cNvPr>
        <xdr:cNvSpPr txBox="1"/>
      </xdr:nvSpPr>
      <xdr:spPr>
        <a:xfrm>
          <a:off x="17766811" y="699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125919</xdr:rowOff>
    </xdr:from>
    <xdr:ext cx="534377" cy="259045"/>
    <xdr:sp macro="" textlink="">
      <xdr:nvSpPr>
        <xdr:cNvPr id="484" name="n_3mainValue【一般廃棄物処理施設】&#10;一人当たり有形固定資産（償却資産）額">
          <a:extLst>
            <a:ext uri="{FF2B5EF4-FFF2-40B4-BE49-F238E27FC236}">
              <a16:creationId xmlns:a16="http://schemas.microsoft.com/office/drawing/2014/main" id="{84190D9F-B8DB-4C80-B43A-3F402768767C}"/>
            </a:ext>
          </a:extLst>
        </xdr:cNvPr>
        <xdr:cNvSpPr txBox="1"/>
      </xdr:nvSpPr>
      <xdr:spPr>
        <a:xfrm>
          <a:off x="16969251" y="69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A0C627BC-D978-4257-89CA-4094749902E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95F66D7E-9CF1-4C24-93EF-0D06B4C028D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0FD8EEFD-C39F-4905-A055-1FF4A0F65CA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C63F810F-AB43-44C3-95D9-2A13A35860F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C506767C-4876-425B-AE51-957EC2A3416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468C696E-8DCC-431E-8D05-A6E961626EF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923087E4-5F00-400E-B11B-360ACAE3B1A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5DE83589-8D17-41F2-AEB8-1A4EA28F71D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AA3B4E05-B129-4E83-BD9D-ECD5422604D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0C8D9E27-B5F7-46FA-8330-AC274C8707F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7DEB5D71-2C81-4618-9F2C-83B4A852D61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6" name="直線コネクタ 495">
          <a:extLst>
            <a:ext uri="{FF2B5EF4-FFF2-40B4-BE49-F238E27FC236}">
              <a16:creationId xmlns:a16="http://schemas.microsoft.com/office/drawing/2014/main" id="{63EE0AB0-AD27-4F9B-9465-E2CEA590D9D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7" name="テキスト ボックス 496">
          <a:extLst>
            <a:ext uri="{FF2B5EF4-FFF2-40B4-BE49-F238E27FC236}">
              <a16:creationId xmlns:a16="http://schemas.microsoft.com/office/drawing/2014/main" id="{0917AF02-72F4-48FF-B11D-783D5F081E8E}"/>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8" name="直線コネクタ 497">
          <a:extLst>
            <a:ext uri="{FF2B5EF4-FFF2-40B4-BE49-F238E27FC236}">
              <a16:creationId xmlns:a16="http://schemas.microsoft.com/office/drawing/2014/main" id="{D7177AA4-91BF-405F-B509-58C2E50E50E5}"/>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9" name="テキスト ボックス 498">
          <a:extLst>
            <a:ext uri="{FF2B5EF4-FFF2-40B4-BE49-F238E27FC236}">
              <a16:creationId xmlns:a16="http://schemas.microsoft.com/office/drawing/2014/main" id="{8C57FC95-9544-49B7-9F55-DC70276EE9A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0" name="直線コネクタ 499">
          <a:extLst>
            <a:ext uri="{FF2B5EF4-FFF2-40B4-BE49-F238E27FC236}">
              <a16:creationId xmlns:a16="http://schemas.microsoft.com/office/drawing/2014/main" id="{F1E709AD-43F5-47ED-AA37-3A27E1EE839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1" name="テキスト ボックス 500">
          <a:extLst>
            <a:ext uri="{FF2B5EF4-FFF2-40B4-BE49-F238E27FC236}">
              <a16:creationId xmlns:a16="http://schemas.microsoft.com/office/drawing/2014/main" id="{93E25359-36C2-404A-84FE-18D40FC4105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2" name="直線コネクタ 501">
          <a:extLst>
            <a:ext uri="{FF2B5EF4-FFF2-40B4-BE49-F238E27FC236}">
              <a16:creationId xmlns:a16="http://schemas.microsoft.com/office/drawing/2014/main" id="{719FAFCC-BE36-4792-ADB9-A19F50A0D1A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3" name="テキスト ボックス 502">
          <a:extLst>
            <a:ext uri="{FF2B5EF4-FFF2-40B4-BE49-F238E27FC236}">
              <a16:creationId xmlns:a16="http://schemas.microsoft.com/office/drawing/2014/main" id="{31F4D975-412C-45D8-8082-2B14789805D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4" name="直線コネクタ 503">
          <a:extLst>
            <a:ext uri="{FF2B5EF4-FFF2-40B4-BE49-F238E27FC236}">
              <a16:creationId xmlns:a16="http://schemas.microsoft.com/office/drawing/2014/main" id="{8DC610FF-E041-4F88-BFA9-697CCA87D3A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5" name="テキスト ボックス 504">
          <a:extLst>
            <a:ext uri="{FF2B5EF4-FFF2-40B4-BE49-F238E27FC236}">
              <a16:creationId xmlns:a16="http://schemas.microsoft.com/office/drawing/2014/main" id="{47C9E49D-56F1-4FE4-BFDE-F6609B704884}"/>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A4A977E5-D1D0-4313-8C3E-7DDCED916EA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7" name="テキスト ボックス 506">
          <a:extLst>
            <a:ext uri="{FF2B5EF4-FFF2-40B4-BE49-F238E27FC236}">
              <a16:creationId xmlns:a16="http://schemas.microsoft.com/office/drawing/2014/main" id="{D15E0C84-50A5-4C02-B765-60D5D99E616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保健センター・保健所】&#10;有形固定資産減価償却率グラフ枠">
          <a:extLst>
            <a:ext uri="{FF2B5EF4-FFF2-40B4-BE49-F238E27FC236}">
              <a16:creationId xmlns:a16="http://schemas.microsoft.com/office/drawing/2014/main" id="{FB2BE2E7-01F1-4208-8C26-1BB2213DBBB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09" name="直線コネクタ 508">
          <a:extLst>
            <a:ext uri="{FF2B5EF4-FFF2-40B4-BE49-F238E27FC236}">
              <a16:creationId xmlns:a16="http://schemas.microsoft.com/office/drawing/2014/main" id="{E07218A9-3EEF-47CE-9F50-0EF4512F38A8}"/>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0" name="【保健センター・保健所】&#10;有形固定資産減価償却率最小値テキスト">
          <a:extLst>
            <a:ext uri="{FF2B5EF4-FFF2-40B4-BE49-F238E27FC236}">
              <a16:creationId xmlns:a16="http://schemas.microsoft.com/office/drawing/2014/main" id="{5B946103-2099-4650-BC9E-9E1060883C9E}"/>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11" name="直線コネクタ 510">
          <a:extLst>
            <a:ext uri="{FF2B5EF4-FFF2-40B4-BE49-F238E27FC236}">
              <a16:creationId xmlns:a16="http://schemas.microsoft.com/office/drawing/2014/main" id="{94673253-D8EB-4D18-A74D-971A48C89CC2}"/>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12" name="【保健センター・保健所】&#10;有形固定資産減価償却率最大値テキスト">
          <a:extLst>
            <a:ext uri="{FF2B5EF4-FFF2-40B4-BE49-F238E27FC236}">
              <a16:creationId xmlns:a16="http://schemas.microsoft.com/office/drawing/2014/main" id="{60D1D2D9-6A4F-484D-9F6B-00C0B09946D0}"/>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13" name="直線コネクタ 512">
          <a:extLst>
            <a:ext uri="{FF2B5EF4-FFF2-40B4-BE49-F238E27FC236}">
              <a16:creationId xmlns:a16="http://schemas.microsoft.com/office/drawing/2014/main" id="{37B18AFA-C935-4DB9-A5A1-20719EF51A56}"/>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14" name="【保健センター・保健所】&#10;有形固定資産減価償却率平均値テキスト">
          <a:extLst>
            <a:ext uri="{FF2B5EF4-FFF2-40B4-BE49-F238E27FC236}">
              <a16:creationId xmlns:a16="http://schemas.microsoft.com/office/drawing/2014/main" id="{C80C916F-E522-4706-83B7-20E93FE7B8D5}"/>
            </a:ext>
          </a:extLst>
        </xdr:cNvPr>
        <xdr:cNvSpPr txBox="1"/>
      </xdr:nvSpPr>
      <xdr:spPr>
        <a:xfrm>
          <a:off x="14414500" y="990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15" name="フローチャート: 判断 514">
          <a:extLst>
            <a:ext uri="{FF2B5EF4-FFF2-40B4-BE49-F238E27FC236}">
              <a16:creationId xmlns:a16="http://schemas.microsoft.com/office/drawing/2014/main" id="{C71E8F16-E3E0-4689-859A-516AADD42ED9}"/>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16" name="フローチャート: 判断 515">
          <a:extLst>
            <a:ext uri="{FF2B5EF4-FFF2-40B4-BE49-F238E27FC236}">
              <a16:creationId xmlns:a16="http://schemas.microsoft.com/office/drawing/2014/main" id="{5121E802-3762-4598-8C96-D45A56CCD23E}"/>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17" name="フローチャート: 判断 516">
          <a:extLst>
            <a:ext uri="{FF2B5EF4-FFF2-40B4-BE49-F238E27FC236}">
              <a16:creationId xmlns:a16="http://schemas.microsoft.com/office/drawing/2014/main" id="{55615042-A6CE-4DB1-94F7-95C7A96AFD90}"/>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518" name="フローチャート: 判断 517">
          <a:extLst>
            <a:ext uri="{FF2B5EF4-FFF2-40B4-BE49-F238E27FC236}">
              <a16:creationId xmlns:a16="http://schemas.microsoft.com/office/drawing/2014/main" id="{C46101CB-1FED-4BED-9160-604A190D3925}"/>
            </a:ext>
          </a:extLst>
        </xdr:cNvPr>
        <xdr:cNvSpPr/>
      </xdr:nvSpPr>
      <xdr:spPr>
        <a:xfrm>
          <a:off x="12029440" y="9788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519" name="フローチャート: 判断 518">
          <a:extLst>
            <a:ext uri="{FF2B5EF4-FFF2-40B4-BE49-F238E27FC236}">
              <a16:creationId xmlns:a16="http://schemas.microsoft.com/office/drawing/2014/main" id="{AEEDE0C1-0B0A-4B45-8E44-33E004624B5E}"/>
            </a:ext>
          </a:extLst>
        </xdr:cNvPr>
        <xdr:cNvSpPr/>
      </xdr:nvSpPr>
      <xdr:spPr>
        <a:xfrm>
          <a:off x="1123188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DA3E8C46-C623-485A-9CDF-887CECC9B89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6108770-13E5-453E-A9AF-A1D0D1F969D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4CEFB48D-0A62-45BF-B272-CA4943BE655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80EC864E-9BBA-43FF-83CC-AB37754DD80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F1D013D7-00DD-4E7B-9195-F19A72AE792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525" name="楕円 524">
          <a:extLst>
            <a:ext uri="{FF2B5EF4-FFF2-40B4-BE49-F238E27FC236}">
              <a16:creationId xmlns:a16="http://schemas.microsoft.com/office/drawing/2014/main" id="{ADF815CA-3218-4327-A425-DAF22DE17D79}"/>
            </a:ext>
          </a:extLst>
        </xdr:cNvPr>
        <xdr:cNvSpPr/>
      </xdr:nvSpPr>
      <xdr:spPr>
        <a:xfrm>
          <a:off x="14325600" y="98075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107332</xdr:rowOff>
    </xdr:from>
    <xdr:ext cx="405111" cy="259045"/>
    <xdr:sp macro="" textlink="">
      <xdr:nvSpPr>
        <xdr:cNvPr id="526" name="【保健センター・保健所】&#10;有形固定資産減価償却率該当値テキスト">
          <a:extLst>
            <a:ext uri="{FF2B5EF4-FFF2-40B4-BE49-F238E27FC236}">
              <a16:creationId xmlns:a16="http://schemas.microsoft.com/office/drawing/2014/main" id="{442091EF-F2B5-4049-96FA-4A5D0E13AC79}"/>
            </a:ext>
          </a:extLst>
        </xdr:cNvPr>
        <xdr:cNvSpPr txBox="1"/>
      </xdr:nvSpPr>
      <xdr:spPr>
        <a:xfrm>
          <a:off x="14414500"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46355</xdr:rowOff>
    </xdr:from>
    <xdr:to>
      <xdr:col>81</xdr:col>
      <xdr:colOff>101600</xdr:colOff>
      <xdr:row>58</xdr:row>
      <xdr:rowOff>147955</xdr:rowOff>
    </xdr:to>
    <xdr:sp macro="" textlink="">
      <xdr:nvSpPr>
        <xdr:cNvPr id="527" name="楕円 526">
          <a:extLst>
            <a:ext uri="{FF2B5EF4-FFF2-40B4-BE49-F238E27FC236}">
              <a16:creationId xmlns:a16="http://schemas.microsoft.com/office/drawing/2014/main" id="{0722AFF7-BE13-402B-B3A3-1F471B01E61A}"/>
            </a:ext>
          </a:extLst>
        </xdr:cNvPr>
        <xdr:cNvSpPr/>
      </xdr:nvSpPr>
      <xdr:spPr>
        <a:xfrm>
          <a:off x="1357884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97155</xdr:rowOff>
    </xdr:from>
    <xdr:to>
      <xdr:col>85</xdr:col>
      <xdr:colOff>127000</xdr:colOff>
      <xdr:row>58</xdr:row>
      <xdr:rowOff>135255</xdr:rowOff>
    </xdr:to>
    <xdr:cxnSp macro="">
      <xdr:nvCxnSpPr>
        <xdr:cNvPr id="528" name="直線コネクタ 527">
          <a:extLst>
            <a:ext uri="{FF2B5EF4-FFF2-40B4-BE49-F238E27FC236}">
              <a16:creationId xmlns:a16="http://schemas.microsoft.com/office/drawing/2014/main" id="{FF45023B-299E-46F8-A227-5E576AB5AFEE}"/>
            </a:ext>
          </a:extLst>
        </xdr:cNvPr>
        <xdr:cNvCxnSpPr/>
      </xdr:nvCxnSpPr>
      <xdr:spPr>
        <a:xfrm>
          <a:off x="13629640" y="982027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8255</xdr:rowOff>
    </xdr:from>
    <xdr:to>
      <xdr:col>76</xdr:col>
      <xdr:colOff>165100</xdr:colOff>
      <xdr:row>58</xdr:row>
      <xdr:rowOff>109855</xdr:rowOff>
    </xdr:to>
    <xdr:sp macro="" textlink="">
      <xdr:nvSpPr>
        <xdr:cNvPr id="529" name="楕円 528">
          <a:extLst>
            <a:ext uri="{FF2B5EF4-FFF2-40B4-BE49-F238E27FC236}">
              <a16:creationId xmlns:a16="http://schemas.microsoft.com/office/drawing/2014/main" id="{56892EC7-1B6C-4FF4-9161-A389EC950DE3}"/>
            </a:ext>
          </a:extLst>
        </xdr:cNvPr>
        <xdr:cNvSpPr/>
      </xdr:nvSpPr>
      <xdr:spPr>
        <a:xfrm>
          <a:off x="1280414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59055</xdr:rowOff>
    </xdr:from>
    <xdr:to>
      <xdr:col>81</xdr:col>
      <xdr:colOff>50800</xdr:colOff>
      <xdr:row>58</xdr:row>
      <xdr:rowOff>97155</xdr:rowOff>
    </xdr:to>
    <xdr:cxnSp macro="">
      <xdr:nvCxnSpPr>
        <xdr:cNvPr id="530" name="直線コネクタ 529">
          <a:extLst>
            <a:ext uri="{FF2B5EF4-FFF2-40B4-BE49-F238E27FC236}">
              <a16:creationId xmlns:a16="http://schemas.microsoft.com/office/drawing/2014/main" id="{5B13B070-11A9-44C3-9D4F-E6302BD4B573}"/>
            </a:ext>
          </a:extLst>
        </xdr:cNvPr>
        <xdr:cNvCxnSpPr/>
      </xdr:nvCxnSpPr>
      <xdr:spPr>
        <a:xfrm>
          <a:off x="12854940" y="978217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141605</xdr:rowOff>
    </xdr:from>
    <xdr:to>
      <xdr:col>72</xdr:col>
      <xdr:colOff>38100</xdr:colOff>
      <xdr:row>58</xdr:row>
      <xdr:rowOff>71755</xdr:rowOff>
    </xdr:to>
    <xdr:sp macro="" textlink="">
      <xdr:nvSpPr>
        <xdr:cNvPr id="531" name="楕円 530">
          <a:extLst>
            <a:ext uri="{FF2B5EF4-FFF2-40B4-BE49-F238E27FC236}">
              <a16:creationId xmlns:a16="http://schemas.microsoft.com/office/drawing/2014/main" id="{7BBEBD9D-E44F-4918-ACA7-359D625B30C9}"/>
            </a:ext>
          </a:extLst>
        </xdr:cNvPr>
        <xdr:cNvSpPr/>
      </xdr:nvSpPr>
      <xdr:spPr>
        <a:xfrm>
          <a:off x="12029440" y="9697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20955</xdr:rowOff>
    </xdr:from>
    <xdr:to>
      <xdr:col>76</xdr:col>
      <xdr:colOff>114300</xdr:colOff>
      <xdr:row>58</xdr:row>
      <xdr:rowOff>59055</xdr:rowOff>
    </xdr:to>
    <xdr:cxnSp macro="">
      <xdr:nvCxnSpPr>
        <xdr:cNvPr id="532" name="直線コネクタ 531">
          <a:extLst>
            <a:ext uri="{FF2B5EF4-FFF2-40B4-BE49-F238E27FC236}">
              <a16:creationId xmlns:a16="http://schemas.microsoft.com/office/drawing/2014/main" id="{CAC3A53C-571B-47D6-AFD5-21DDA2FFA59E}"/>
            </a:ext>
          </a:extLst>
        </xdr:cNvPr>
        <xdr:cNvCxnSpPr/>
      </xdr:nvCxnSpPr>
      <xdr:spPr>
        <a:xfrm>
          <a:off x="12072620" y="974407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33" name="n_1aveValue【保健センター・保健所】&#10;有形固定資産減価償却率">
          <a:extLst>
            <a:ext uri="{FF2B5EF4-FFF2-40B4-BE49-F238E27FC236}">
              <a16:creationId xmlns:a16="http://schemas.microsoft.com/office/drawing/2014/main" id="{0F50BF98-8A15-4B2B-8614-76427B2FBD3C}"/>
            </a:ext>
          </a:extLst>
        </xdr:cNvPr>
        <xdr:cNvSpPr txBox="1"/>
      </xdr:nvSpPr>
      <xdr:spPr>
        <a:xfrm>
          <a:off x="1343724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34" name="n_2aveValue【保健センター・保健所】&#10;有形固定資産減価償却率">
          <a:extLst>
            <a:ext uri="{FF2B5EF4-FFF2-40B4-BE49-F238E27FC236}">
              <a16:creationId xmlns:a16="http://schemas.microsoft.com/office/drawing/2014/main" id="{9FED1F13-F58C-4DE3-9E15-AD06108D33EB}"/>
            </a:ext>
          </a:extLst>
        </xdr:cNvPr>
        <xdr:cNvSpPr txBox="1"/>
      </xdr:nvSpPr>
      <xdr:spPr>
        <a:xfrm>
          <a:off x="126752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158132</xdr:rowOff>
    </xdr:from>
    <xdr:ext cx="405111" cy="259045"/>
    <xdr:sp macro="" textlink="">
      <xdr:nvSpPr>
        <xdr:cNvPr id="535" name="n_3aveValue【保健センター・保健所】&#10;有形固定資産減価償却率">
          <a:extLst>
            <a:ext uri="{FF2B5EF4-FFF2-40B4-BE49-F238E27FC236}">
              <a16:creationId xmlns:a16="http://schemas.microsoft.com/office/drawing/2014/main" id="{6CFC38B5-A28B-41CD-8EF5-755B9CEF333B}"/>
            </a:ext>
          </a:extLst>
        </xdr:cNvPr>
        <xdr:cNvSpPr txBox="1"/>
      </xdr:nvSpPr>
      <xdr:spPr>
        <a:xfrm>
          <a:off x="11900544" y="988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536" name="n_4aveValue【保健センター・保健所】&#10;有形固定資産減価償却率">
          <a:extLst>
            <a:ext uri="{FF2B5EF4-FFF2-40B4-BE49-F238E27FC236}">
              <a16:creationId xmlns:a16="http://schemas.microsoft.com/office/drawing/2014/main" id="{7119ECDE-6B16-4D6E-9DFB-E9BDF2234F5E}"/>
            </a:ext>
          </a:extLst>
        </xdr:cNvPr>
        <xdr:cNvSpPr txBox="1"/>
      </xdr:nvSpPr>
      <xdr:spPr>
        <a:xfrm>
          <a:off x="1110298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164482</xdr:rowOff>
    </xdr:from>
    <xdr:ext cx="405111" cy="259045"/>
    <xdr:sp macro="" textlink="">
      <xdr:nvSpPr>
        <xdr:cNvPr id="537" name="n_1mainValue【保健センター・保健所】&#10;有形固定資産減価償却率">
          <a:extLst>
            <a:ext uri="{FF2B5EF4-FFF2-40B4-BE49-F238E27FC236}">
              <a16:creationId xmlns:a16="http://schemas.microsoft.com/office/drawing/2014/main" id="{EE6A5039-7D1F-48BC-9115-A4EDF1BD6837}"/>
            </a:ext>
          </a:extLst>
        </xdr:cNvPr>
        <xdr:cNvSpPr txBox="1"/>
      </xdr:nvSpPr>
      <xdr:spPr>
        <a:xfrm>
          <a:off x="134372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126382</xdr:rowOff>
    </xdr:from>
    <xdr:ext cx="405111" cy="259045"/>
    <xdr:sp macro="" textlink="">
      <xdr:nvSpPr>
        <xdr:cNvPr id="538" name="n_2mainValue【保健センター・保健所】&#10;有形固定資産減価償却率">
          <a:extLst>
            <a:ext uri="{FF2B5EF4-FFF2-40B4-BE49-F238E27FC236}">
              <a16:creationId xmlns:a16="http://schemas.microsoft.com/office/drawing/2014/main" id="{7D5015D5-B45E-4DB8-AA79-03AFEEA4FBB8}"/>
            </a:ext>
          </a:extLst>
        </xdr:cNvPr>
        <xdr:cNvSpPr txBox="1"/>
      </xdr:nvSpPr>
      <xdr:spPr>
        <a:xfrm>
          <a:off x="126752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88282</xdr:rowOff>
    </xdr:from>
    <xdr:ext cx="405111" cy="259045"/>
    <xdr:sp macro="" textlink="">
      <xdr:nvSpPr>
        <xdr:cNvPr id="539" name="n_3mainValue【保健センター・保健所】&#10;有形固定資産減価償却率">
          <a:extLst>
            <a:ext uri="{FF2B5EF4-FFF2-40B4-BE49-F238E27FC236}">
              <a16:creationId xmlns:a16="http://schemas.microsoft.com/office/drawing/2014/main" id="{DEA9A952-8165-4D67-9F77-22918A7EFCC2}"/>
            </a:ext>
          </a:extLst>
        </xdr:cNvPr>
        <xdr:cNvSpPr txBox="1"/>
      </xdr:nvSpPr>
      <xdr:spPr>
        <a:xfrm>
          <a:off x="11900544"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D0990C3F-E933-47D0-9516-411D0E455E6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FEB77296-8368-48DF-9439-1B335C60B07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8E7E5E18-A180-4B0C-976B-7CA4AC72366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DE226BAC-E89E-42F1-A08A-0F064D81902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70A1E0C3-257D-43D7-A804-FB0A060D152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9D913945-9D24-4545-9A8F-47B6DEE0646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94AB3B7B-5F82-4BED-90AA-45B08F9D55B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E58ADE2E-CDFE-44A0-ADC4-0B5E41C5FE5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AF376425-DDA1-48FB-8B15-3F7B58D85C0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CFB6DAE6-06C4-4E0D-88CD-EA470DEEB5D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1C0122B7-2D53-4947-B84A-AC4436489D6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091E3E0A-88CC-445A-8CE3-93EB0DA7CF4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3F539267-0019-4DF1-B02F-8789B33F4B39}"/>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CC66C6B9-6DFC-42D1-9B8C-217EEBBE823C}"/>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FB2FB586-8FED-447A-B1DE-EF4C8E6773A6}"/>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a:extLst>
            <a:ext uri="{FF2B5EF4-FFF2-40B4-BE49-F238E27FC236}">
              <a16:creationId xmlns:a16="http://schemas.microsoft.com/office/drawing/2014/main" id="{737F9909-F315-419A-98AC-92125EA823D7}"/>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35AA9990-E260-41BC-ACBD-6FADC0F9B0D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a:extLst>
            <a:ext uri="{FF2B5EF4-FFF2-40B4-BE49-F238E27FC236}">
              <a16:creationId xmlns:a16="http://schemas.microsoft.com/office/drawing/2014/main" id="{95B909C1-1CAB-40F7-A67B-61F079402988}"/>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870B3F0F-2795-4F8A-B04D-F6A51E4DC35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a:extLst>
            <a:ext uri="{FF2B5EF4-FFF2-40B4-BE49-F238E27FC236}">
              <a16:creationId xmlns:a16="http://schemas.microsoft.com/office/drawing/2014/main" id="{6AAB7EC7-F88B-40C7-BC20-00965117B14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F6AB4478-1173-4113-AE8B-1ADAD6ADBCC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EDB5BFF9-20A3-4779-B894-35EA73D9E39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保健センター・保健所】&#10;一人当たり面積グラフ枠">
          <a:extLst>
            <a:ext uri="{FF2B5EF4-FFF2-40B4-BE49-F238E27FC236}">
              <a16:creationId xmlns:a16="http://schemas.microsoft.com/office/drawing/2014/main" id="{E09E4A4E-D35A-4A31-BF79-DBBE6CF7584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63" name="直線コネクタ 562">
          <a:extLst>
            <a:ext uri="{FF2B5EF4-FFF2-40B4-BE49-F238E27FC236}">
              <a16:creationId xmlns:a16="http://schemas.microsoft.com/office/drawing/2014/main" id="{FB6A99C4-7688-4843-8EB7-424CE6B9CB5A}"/>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64" name="【保健センター・保健所】&#10;一人当たり面積最小値テキスト">
          <a:extLst>
            <a:ext uri="{FF2B5EF4-FFF2-40B4-BE49-F238E27FC236}">
              <a16:creationId xmlns:a16="http://schemas.microsoft.com/office/drawing/2014/main" id="{A60B876A-AD9A-4363-B6B6-139D29DDEA59}"/>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65" name="直線コネクタ 564">
          <a:extLst>
            <a:ext uri="{FF2B5EF4-FFF2-40B4-BE49-F238E27FC236}">
              <a16:creationId xmlns:a16="http://schemas.microsoft.com/office/drawing/2014/main" id="{2A98EB6B-A983-40EA-8E3B-78BA52E72FC2}"/>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66" name="【保健センター・保健所】&#10;一人当たり面積最大値テキスト">
          <a:extLst>
            <a:ext uri="{FF2B5EF4-FFF2-40B4-BE49-F238E27FC236}">
              <a16:creationId xmlns:a16="http://schemas.microsoft.com/office/drawing/2014/main" id="{DA26A9C0-48E4-4FF1-AB6D-BF4C1ECC0160}"/>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67" name="直線コネクタ 566">
          <a:extLst>
            <a:ext uri="{FF2B5EF4-FFF2-40B4-BE49-F238E27FC236}">
              <a16:creationId xmlns:a16="http://schemas.microsoft.com/office/drawing/2014/main" id="{B20AD851-1367-4058-9375-92BC6C280990}"/>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68" name="【保健センター・保健所】&#10;一人当たり面積平均値テキスト">
          <a:extLst>
            <a:ext uri="{FF2B5EF4-FFF2-40B4-BE49-F238E27FC236}">
              <a16:creationId xmlns:a16="http://schemas.microsoft.com/office/drawing/2014/main" id="{F2F2C8C4-7EF9-4228-A056-D63152108820}"/>
            </a:ext>
          </a:extLst>
        </xdr:cNvPr>
        <xdr:cNvSpPr txBox="1"/>
      </xdr:nvSpPr>
      <xdr:spPr>
        <a:xfrm>
          <a:off x="1954784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69" name="フローチャート: 判断 568">
          <a:extLst>
            <a:ext uri="{FF2B5EF4-FFF2-40B4-BE49-F238E27FC236}">
              <a16:creationId xmlns:a16="http://schemas.microsoft.com/office/drawing/2014/main" id="{088693EF-180C-4323-911E-E08FE63933A4}"/>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70" name="フローチャート: 判断 569">
          <a:extLst>
            <a:ext uri="{FF2B5EF4-FFF2-40B4-BE49-F238E27FC236}">
              <a16:creationId xmlns:a16="http://schemas.microsoft.com/office/drawing/2014/main" id="{5351EE23-3FE2-44B9-BCD9-5B06E9461B36}"/>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71" name="フローチャート: 判断 570">
          <a:extLst>
            <a:ext uri="{FF2B5EF4-FFF2-40B4-BE49-F238E27FC236}">
              <a16:creationId xmlns:a16="http://schemas.microsoft.com/office/drawing/2014/main" id="{2D9A1CA3-14F9-469C-9C58-AD04631FC4F7}"/>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572" name="フローチャート: 判断 571">
          <a:extLst>
            <a:ext uri="{FF2B5EF4-FFF2-40B4-BE49-F238E27FC236}">
              <a16:creationId xmlns:a16="http://schemas.microsoft.com/office/drawing/2014/main" id="{4BE366AD-C30A-45E4-A67F-29938E63EE96}"/>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73" name="フローチャート: 判断 572">
          <a:extLst>
            <a:ext uri="{FF2B5EF4-FFF2-40B4-BE49-F238E27FC236}">
              <a16:creationId xmlns:a16="http://schemas.microsoft.com/office/drawing/2014/main" id="{DBF0F79C-3DB2-4DEE-8192-B113A6A1AF8B}"/>
            </a:ext>
          </a:extLst>
        </xdr:cNvPr>
        <xdr:cNvSpPr/>
      </xdr:nvSpPr>
      <xdr:spPr>
        <a:xfrm>
          <a:off x="16388080" y="1045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6DD21662-8FD7-4CAE-9516-4DD6967F4FF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5F65CE03-4AE7-4C3C-880A-CCFA66D1DE2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AA1494D6-AD3B-4971-8FE7-B080826AC05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44C2D449-A735-477D-ADB1-292EBA98C81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4D93E864-45F7-479D-82DE-88B4D1D8BE7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79" name="楕円 578">
          <a:extLst>
            <a:ext uri="{FF2B5EF4-FFF2-40B4-BE49-F238E27FC236}">
              <a16:creationId xmlns:a16="http://schemas.microsoft.com/office/drawing/2014/main" id="{0DB5B51F-C522-4C47-9732-4E11E6D4674D}"/>
            </a:ext>
          </a:extLst>
        </xdr:cNvPr>
        <xdr:cNvSpPr/>
      </xdr:nvSpPr>
      <xdr:spPr>
        <a:xfrm>
          <a:off x="1945894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166387</xdr:rowOff>
    </xdr:from>
    <xdr:ext cx="469744" cy="259045"/>
    <xdr:sp macro="" textlink="">
      <xdr:nvSpPr>
        <xdr:cNvPr id="580" name="【保健センター・保健所】&#10;一人当たり面積該当値テキスト">
          <a:extLst>
            <a:ext uri="{FF2B5EF4-FFF2-40B4-BE49-F238E27FC236}">
              <a16:creationId xmlns:a16="http://schemas.microsoft.com/office/drawing/2014/main" id="{FC2F31B0-DC26-404A-AA32-310037DDCF78}"/>
            </a:ext>
          </a:extLst>
        </xdr:cNvPr>
        <xdr:cNvSpPr txBox="1"/>
      </xdr:nvSpPr>
      <xdr:spPr>
        <a:xfrm>
          <a:off x="19547840"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81" name="楕円 580">
          <a:extLst>
            <a:ext uri="{FF2B5EF4-FFF2-40B4-BE49-F238E27FC236}">
              <a16:creationId xmlns:a16="http://schemas.microsoft.com/office/drawing/2014/main" id="{D44FF42D-3351-438A-BE7F-82084B7E4117}"/>
            </a:ext>
          </a:extLst>
        </xdr:cNvPr>
        <xdr:cNvSpPr/>
      </xdr:nvSpPr>
      <xdr:spPr>
        <a:xfrm>
          <a:off x="1873504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582" name="直線コネクタ 581">
          <a:extLst>
            <a:ext uri="{FF2B5EF4-FFF2-40B4-BE49-F238E27FC236}">
              <a16:creationId xmlns:a16="http://schemas.microsoft.com/office/drawing/2014/main" id="{5B1F9DFF-A7AB-43F0-87DA-F89AD8EF9AA7}"/>
            </a:ext>
          </a:extLst>
        </xdr:cNvPr>
        <xdr:cNvCxnSpPr/>
      </xdr:nvCxnSpPr>
      <xdr:spPr>
        <a:xfrm>
          <a:off x="18778220" y="104165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147320</xdr:rowOff>
    </xdr:from>
    <xdr:to>
      <xdr:col>107</xdr:col>
      <xdr:colOff>101600</xdr:colOff>
      <xdr:row>62</xdr:row>
      <xdr:rowOff>77470</xdr:rowOff>
    </xdr:to>
    <xdr:sp macro="" textlink="">
      <xdr:nvSpPr>
        <xdr:cNvPr id="583" name="楕円 582">
          <a:extLst>
            <a:ext uri="{FF2B5EF4-FFF2-40B4-BE49-F238E27FC236}">
              <a16:creationId xmlns:a16="http://schemas.microsoft.com/office/drawing/2014/main" id="{07C9EF79-4C86-4782-98E8-4D8D6914F771}"/>
            </a:ext>
          </a:extLst>
        </xdr:cNvPr>
        <xdr:cNvSpPr/>
      </xdr:nvSpPr>
      <xdr:spPr>
        <a:xfrm>
          <a:off x="17937480" y="1037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26670</xdr:rowOff>
    </xdr:to>
    <xdr:cxnSp macro="">
      <xdr:nvCxnSpPr>
        <xdr:cNvPr id="584" name="直線コネクタ 583">
          <a:extLst>
            <a:ext uri="{FF2B5EF4-FFF2-40B4-BE49-F238E27FC236}">
              <a16:creationId xmlns:a16="http://schemas.microsoft.com/office/drawing/2014/main" id="{805A12ED-CDD8-4353-85D9-7FDBB942417C}"/>
            </a:ext>
          </a:extLst>
        </xdr:cNvPr>
        <xdr:cNvCxnSpPr/>
      </xdr:nvCxnSpPr>
      <xdr:spPr>
        <a:xfrm flipV="1">
          <a:off x="17988280" y="104165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154940</xdr:rowOff>
    </xdr:from>
    <xdr:to>
      <xdr:col>102</xdr:col>
      <xdr:colOff>165100</xdr:colOff>
      <xdr:row>62</xdr:row>
      <xdr:rowOff>85090</xdr:rowOff>
    </xdr:to>
    <xdr:sp macro="" textlink="">
      <xdr:nvSpPr>
        <xdr:cNvPr id="585" name="楕円 584">
          <a:extLst>
            <a:ext uri="{FF2B5EF4-FFF2-40B4-BE49-F238E27FC236}">
              <a16:creationId xmlns:a16="http://schemas.microsoft.com/office/drawing/2014/main" id="{D3D53161-FE87-4FA5-B280-B4FC27D08810}"/>
            </a:ext>
          </a:extLst>
        </xdr:cNvPr>
        <xdr:cNvSpPr/>
      </xdr:nvSpPr>
      <xdr:spPr>
        <a:xfrm>
          <a:off x="17162780" y="1038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26670</xdr:rowOff>
    </xdr:from>
    <xdr:to>
      <xdr:col>107</xdr:col>
      <xdr:colOff>50800</xdr:colOff>
      <xdr:row>62</xdr:row>
      <xdr:rowOff>34290</xdr:rowOff>
    </xdr:to>
    <xdr:cxnSp macro="">
      <xdr:nvCxnSpPr>
        <xdr:cNvPr id="586" name="直線コネクタ 585">
          <a:extLst>
            <a:ext uri="{FF2B5EF4-FFF2-40B4-BE49-F238E27FC236}">
              <a16:creationId xmlns:a16="http://schemas.microsoft.com/office/drawing/2014/main" id="{8EF80569-99FF-461F-88BB-961995FF9870}"/>
            </a:ext>
          </a:extLst>
        </xdr:cNvPr>
        <xdr:cNvCxnSpPr/>
      </xdr:nvCxnSpPr>
      <xdr:spPr>
        <a:xfrm flipV="1">
          <a:off x="17213580" y="104203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587" name="n_1aveValue【保健センター・保健所】&#10;一人当たり面積">
          <a:extLst>
            <a:ext uri="{FF2B5EF4-FFF2-40B4-BE49-F238E27FC236}">
              <a16:creationId xmlns:a16="http://schemas.microsoft.com/office/drawing/2014/main" id="{86D161ED-CB8F-4D78-9E74-1D7480E000D2}"/>
            </a:ext>
          </a:extLst>
        </xdr:cNvPr>
        <xdr:cNvSpPr txBox="1"/>
      </xdr:nvSpPr>
      <xdr:spPr>
        <a:xfrm>
          <a:off x="185611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588" name="n_2aveValue【保健センター・保健所】&#10;一人当たり面積">
          <a:extLst>
            <a:ext uri="{FF2B5EF4-FFF2-40B4-BE49-F238E27FC236}">
              <a16:creationId xmlns:a16="http://schemas.microsoft.com/office/drawing/2014/main" id="{38BC2EF5-6F49-4EE5-A7C0-6BA3E2DDCF24}"/>
            </a:ext>
          </a:extLst>
        </xdr:cNvPr>
        <xdr:cNvSpPr txBox="1"/>
      </xdr:nvSpPr>
      <xdr:spPr>
        <a:xfrm>
          <a:off x="1777626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589" name="n_3aveValue【保健センター・保健所】&#10;一人当たり面積">
          <a:extLst>
            <a:ext uri="{FF2B5EF4-FFF2-40B4-BE49-F238E27FC236}">
              <a16:creationId xmlns:a16="http://schemas.microsoft.com/office/drawing/2014/main" id="{F71A50D5-D3A4-4032-B4ED-46336D69774B}"/>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590" name="n_4aveValue【保健センター・保健所】&#10;一人当たり面積">
          <a:extLst>
            <a:ext uri="{FF2B5EF4-FFF2-40B4-BE49-F238E27FC236}">
              <a16:creationId xmlns:a16="http://schemas.microsoft.com/office/drawing/2014/main" id="{F3AE0B28-14F3-468C-AF89-EDB5E84A3EAC}"/>
            </a:ext>
          </a:extLst>
        </xdr:cNvPr>
        <xdr:cNvSpPr txBox="1"/>
      </xdr:nvSpPr>
      <xdr:spPr>
        <a:xfrm>
          <a:off x="1622686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90187</xdr:rowOff>
    </xdr:from>
    <xdr:ext cx="469744" cy="259045"/>
    <xdr:sp macro="" textlink="">
      <xdr:nvSpPr>
        <xdr:cNvPr id="591" name="n_1mainValue【保健センター・保健所】&#10;一人当たり面積">
          <a:extLst>
            <a:ext uri="{FF2B5EF4-FFF2-40B4-BE49-F238E27FC236}">
              <a16:creationId xmlns:a16="http://schemas.microsoft.com/office/drawing/2014/main" id="{CE60DF0C-E0CD-424D-B9C2-A8B848A3BA64}"/>
            </a:ext>
          </a:extLst>
        </xdr:cNvPr>
        <xdr:cNvSpPr txBox="1"/>
      </xdr:nvSpPr>
      <xdr:spPr>
        <a:xfrm>
          <a:off x="185611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592" name="n_2mainValue【保健センター・保健所】&#10;一人当たり面積">
          <a:extLst>
            <a:ext uri="{FF2B5EF4-FFF2-40B4-BE49-F238E27FC236}">
              <a16:creationId xmlns:a16="http://schemas.microsoft.com/office/drawing/2014/main" id="{30197627-F84F-4012-961A-B3E065F6E343}"/>
            </a:ext>
          </a:extLst>
        </xdr:cNvPr>
        <xdr:cNvSpPr txBox="1"/>
      </xdr:nvSpPr>
      <xdr:spPr>
        <a:xfrm>
          <a:off x="177762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101617</xdr:rowOff>
    </xdr:from>
    <xdr:ext cx="469744" cy="259045"/>
    <xdr:sp macro="" textlink="">
      <xdr:nvSpPr>
        <xdr:cNvPr id="593" name="n_3mainValue【保健センター・保健所】&#10;一人当たり面積">
          <a:extLst>
            <a:ext uri="{FF2B5EF4-FFF2-40B4-BE49-F238E27FC236}">
              <a16:creationId xmlns:a16="http://schemas.microsoft.com/office/drawing/2014/main" id="{8BFE4B0A-8655-476A-A650-FD62577BD26F}"/>
            </a:ext>
          </a:extLst>
        </xdr:cNvPr>
        <xdr:cNvSpPr txBox="1"/>
      </xdr:nvSpPr>
      <xdr:spPr>
        <a:xfrm>
          <a:off x="1700156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53E9AB09-C07E-403F-AF5F-623B7452E60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D70D1AE2-E3DE-4BDA-88E7-E9F026C4CE9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04A79F31-DDBF-4394-AF50-AE4C418C336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8BAED426-BD8A-4F38-9953-B82718F059B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7CE466B0-52EC-4179-9B19-79886F7C43C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F21B31EC-BB77-4623-8B99-4BA8AAB57F6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82A21593-8FE7-4755-BD2A-6E5B292C77C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7CC281F2-2959-4D1C-8DE5-59E896B5D82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BDFFB05D-D2DA-4BC5-8972-F7D5756F4BA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050DE361-A86A-4F4E-99A4-01FF5A67764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ACC0D800-03D6-41CD-B3D8-8E0C8DE3670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5" name="直線コネクタ 604">
          <a:extLst>
            <a:ext uri="{FF2B5EF4-FFF2-40B4-BE49-F238E27FC236}">
              <a16:creationId xmlns:a16="http://schemas.microsoft.com/office/drawing/2014/main" id="{62C4AE4C-5A0F-49F4-8B7E-79D49840A13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6" name="テキスト ボックス 605">
          <a:extLst>
            <a:ext uri="{FF2B5EF4-FFF2-40B4-BE49-F238E27FC236}">
              <a16:creationId xmlns:a16="http://schemas.microsoft.com/office/drawing/2014/main" id="{E792FCB2-C0E7-4E16-8CCD-0CE26C36FE0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7" name="直線コネクタ 606">
          <a:extLst>
            <a:ext uri="{FF2B5EF4-FFF2-40B4-BE49-F238E27FC236}">
              <a16:creationId xmlns:a16="http://schemas.microsoft.com/office/drawing/2014/main" id="{13A3124C-4FDB-461E-AE7E-C3838B9AABB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8" name="テキスト ボックス 607">
          <a:extLst>
            <a:ext uri="{FF2B5EF4-FFF2-40B4-BE49-F238E27FC236}">
              <a16:creationId xmlns:a16="http://schemas.microsoft.com/office/drawing/2014/main" id="{F4CA06EE-CEFC-4CA1-9A03-CD93F92AE71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9" name="直線コネクタ 608">
          <a:extLst>
            <a:ext uri="{FF2B5EF4-FFF2-40B4-BE49-F238E27FC236}">
              <a16:creationId xmlns:a16="http://schemas.microsoft.com/office/drawing/2014/main" id="{B45532F4-C51F-4CE6-8B8F-5125F498377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0" name="テキスト ボックス 609">
          <a:extLst>
            <a:ext uri="{FF2B5EF4-FFF2-40B4-BE49-F238E27FC236}">
              <a16:creationId xmlns:a16="http://schemas.microsoft.com/office/drawing/2014/main" id="{1082D0DB-9175-4A37-9519-A257711EDC6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1" name="直線コネクタ 610">
          <a:extLst>
            <a:ext uri="{FF2B5EF4-FFF2-40B4-BE49-F238E27FC236}">
              <a16:creationId xmlns:a16="http://schemas.microsoft.com/office/drawing/2014/main" id="{49F8FEB3-0222-40FE-B8FF-F0ACCF6769F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2" name="テキスト ボックス 611">
          <a:extLst>
            <a:ext uri="{FF2B5EF4-FFF2-40B4-BE49-F238E27FC236}">
              <a16:creationId xmlns:a16="http://schemas.microsoft.com/office/drawing/2014/main" id="{B0AA784D-7B5C-4E81-94E2-1C4F53FD237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3" name="直線コネクタ 612">
          <a:extLst>
            <a:ext uri="{FF2B5EF4-FFF2-40B4-BE49-F238E27FC236}">
              <a16:creationId xmlns:a16="http://schemas.microsoft.com/office/drawing/2014/main" id="{3E049EC2-01A2-4AA5-9ACD-86597FCEDE6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4" name="テキスト ボックス 613">
          <a:extLst>
            <a:ext uri="{FF2B5EF4-FFF2-40B4-BE49-F238E27FC236}">
              <a16:creationId xmlns:a16="http://schemas.microsoft.com/office/drawing/2014/main" id="{6C2ED114-56F8-4571-82A7-06D4EA7F9D5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5" name="直線コネクタ 614">
          <a:extLst>
            <a:ext uri="{FF2B5EF4-FFF2-40B4-BE49-F238E27FC236}">
              <a16:creationId xmlns:a16="http://schemas.microsoft.com/office/drawing/2014/main" id="{005532EE-C86A-46F6-B9E7-31D34D35613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6" name="テキスト ボックス 615">
          <a:extLst>
            <a:ext uri="{FF2B5EF4-FFF2-40B4-BE49-F238E27FC236}">
              <a16:creationId xmlns:a16="http://schemas.microsoft.com/office/drawing/2014/main" id="{294ADA7E-D843-4D67-8F40-B0589FF2E3E7}"/>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7" name="【消防施設】&#10;有形固定資産減価償却率グラフ枠">
          <a:extLst>
            <a:ext uri="{FF2B5EF4-FFF2-40B4-BE49-F238E27FC236}">
              <a16:creationId xmlns:a16="http://schemas.microsoft.com/office/drawing/2014/main" id="{B2ABA700-95E4-4CCF-93AF-B672D6D1AF4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18" name="直線コネクタ 617">
          <a:extLst>
            <a:ext uri="{FF2B5EF4-FFF2-40B4-BE49-F238E27FC236}">
              <a16:creationId xmlns:a16="http://schemas.microsoft.com/office/drawing/2014/main" id="{C9DCAB8E-0D0A-4FDC-AB12-E07A00B4DB5D}"/>
            </a:ext>
          </a:extLst>
        </xdr:cNvPr>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9" name="【消防施設】&#10;有形固定資産減価償却率最小値テキスト">
          <a:extLst>
            <a:ext uri="{FF2B5EF4-FFF2-40B4-BE49-F238E27FC236}">
              <a16:creationId xmlns:a16="http://schemas.microsoft.com/office/drawing/2014/main" id="{A890C8FB-7878-4625-8E1A-8C2A7EAEDCD5}"/>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0" name="直線コネクタ 619">
          <a:extLst>
            <a:ext uri="{FF2B5EF4-FFF2-40B4-BE49-F238E27FC236}">
              <a16:creationId xmlns:a16="http://schemas.microsoft.com/office/drawing/2014/main" id="{82D1C09B-87AE-48BA-8EC3-1F60D7FAE5A7}"/>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21" name="【消防施設】&#10;有形固定資産減価償却率最大値テキスト">
          <a:extLst>
            <a:ext uri="{FF2B5EF4-FFF2-40B4-BE49-F238E27FC236}">
              <a16:creationId xmlns:a16="http://schemas.microsoft.com/office/drawing/2014/main" id="{6B8BF117-C8E7-44ED-BE26-EFB68AF00B8D}"/>
            </a:ext>
          </a:extLst>
        </xdr:cNvPr>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22" name="直線コネクタ 621">
          <a:extLst>
            <a:ext uri="{FF2B5EF4-FFF2-40B4-BE49-F238E27FC236}">
              <a16:creationId xmlns:a16="http://schemas.microsoft.com/office/drawing/2014/main" id="{9E7AA42F-E2EA-4C95-A83E-F796C40D6EA8}"/>
            </a:ext>
          </a:extLst>
        </xdr:cNvPr>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23" name="【消防施設】&#10;有形固定資産減価償却率平均値テキスト">
          <a:extLst>
            <a:ext uri="{FF2B5EF4-FFF2-40B4-BE49-F238E27FC236}">
              <a16:creationId xmlns:a16="http://schemas.microsoft.com/office/drawing/2014/main" id="{5AB9E0AE-2D39-42D0-8AD1-8EF0F2464CCE}"/>
            </a:ext>
          </a:extLst>
        </xdr:cNvPr>
        <xdr:cNvSpPr txBox="1"/>
      </xdr:nvSpPr>
      <xdr:spPr>
        <a:xfrm>
          <a:off x="14414500" y="13640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24" name="フローチャート: 判断 623">
          <a:extLst>
            <a:ext uri="{FF2B5EF4-FFF2-40B4-BE49-F238E27FC236}">
              <a16:creationId xmlns:a16="http://schemas.microsoft.com/office/drawing/2014/main" id="{D8EF923C-56EA-4818-B308-B2B0A50509E5}"/>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25" name="フローチャート: 判断 624">
          <a:extLst>
            <a:ext uri="{FF2B5EF4-FFF2-40B4-BE49-F238E27FC236}">
              <a16:creationId xmlns:a16="http://schemas.microsoft.com/office/drawing/2014/main" id="{64882F7C-B758-444E-A661-8B7072988BC0}"/>
            </a:ext>
          </a:extLst>
        </xdr:cNvPr>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26" name="フローチャート: 判断 625">
          <a:extLst>
            <a:ext uri="{FF2B5EF4-FFF2-40B4-BE49-F238E27FC236}">
              <a16:creationId xmlns:a16="http://schemas.microsoft.com/office/drawing/2014/main" id="{BE1DC9E2-4684-4AEE-B6FF-68437544970A}"/>
            </a:ext>
          </a:extLst>
        </xdr:cNvPr>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627" name="フローチャート: 判断 626">
          <a:extLst>
            <a:ext uri="{FF2B5EF4-FFF2-40B4-BE49-F238E27FC236}">
              <a16:creationId xmlns:a16="http://schemas.microsoft.com/office/drawing/2014/main" id="{EB938959-F550-4C65-B9BE-43620BC466A1}"/>
            </a:ext>
          </a:extLst>
        </xdr:cNvPr>
        <xdr:cNvSpPr/>
      </xdr:nvSpPr>
      <xdr:spPr>
        <a:xfrm>
          <a:off x="12029440" y="13747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628" name="フローチャート: 判断 627">
          <a:extLst>
            <a:ext uri="{FF2B5EF4-FFF2-40B4-BE49-F238E27FC236}">
              <a16:creationId xmlns:a16="http://schemas.microsoft.com/office/drawing/2014/main" id="{91E14FE3-15D3-4EBE-A2FE-DC6178733ABA}"/>
            </a:ext>
          </a:extLst>
        </xdr:cNvPr>
        <xdr:cNvSpPr/>
      </xdr:nvSpPr>
      <xdr:spPr>
        <a:xfrm>
          <a:off x="1123188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9376CAE9-DC39-4A55-AF3D-EF34C0BDC3C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F3F2C284-8ED1-4889-9EF2-2F3E2ECCF6B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B12F4E45-634F-417F-97D9-05EF9A999EE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C34A408E-B416-438A-BC22-836426E519E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D527A9E1-A822-43F1-8FCE-FEAB6ED36F0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34" name="楕円 633">
          <a:extLst>
            <a:ext uri="{FF2B5EF4-FFF2-40B4-BE49-F238E27FC236}">
              <a16:creationId xmlns:a16="http://schemas.microsoft.com/office/drawing/2014/main" id="{5A039B9E-264E-43FF-81F6-196DAD0BD561}"/>
            </a:ext>
          </a:extLst>
        </xdr:cNvPr>
        <xdr:cNvSpPr/>
      </xdr:nvSpPr>
      <xdr:spPr>
        <a:xfrm>
          <a:off x="14325600" y="138195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51452</xdr:rowOff>
    </xdr:from>
    <xdr:ext cx="405111" cy="259045"/>
    <xdr:sp macro="" textlink="">
      <xdr:nvSpPr>
        <xdr:cNvPr id="635" name="【消防施設】&#10;有形固定資産減価償却率該当値テキスト">
          <a:extLst>
            <a:ext uri="{FF2B5EF4-FFF2-40B4-BE49-F238E27FC236}">
              <a16:creationId xmlns:a16="http://schemas.microsoft.com/office/drawing/2014/main" id="{54ECBD35-BB66-439B-92C5-E9E87BFD56D9}"/>
            </a:ext>
          </a:extLst>
        </xdr:cNvPr>
        <xdr:cNvSpPr txBox="1"/>
      </xdr:nvSpPr>
      <xdr:spPr>
        <a:xfrm>
          <a:off x="14414500"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636" name="楕円 635">
          <a:extLst>
            <a:ext uri="{FF2B5EF4-FFF2-40B4-BE49-F238E27FC236}">
              <a16:creationId xmlns:a16="http://schemas.microsoft.com/office/drawing/2014/main" id="{32183511-11B1-4919-BFD8-B0DCC4072398}"/>
            </a:ext>
          </a:extLst>
        </xdr:cNvPr>
        <xdr:cNvSpPr/>
      </xdr:nvSpPr>
      <xdr:spPr>
        <a:xfrm>
          <a:off x="1357884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123825</xdr:rowOff>
    </xdr:to>
    <xdr:cxnSp macro="">
      <xdr:nvCxnSpPr>
        <xdr:cNvPr id="637" name="直線コネクタ 636">
          <a:extLst>
            <a:ext uri="{FF2B5EF4-FFF2-40B4-BE49-F238E27FC236}">
              <a16:creationId xmlns:a16="http://schemas.microsoft.com/office/drawing/2014/main" id="{B1810918-97CD-4EAB-9FBE-2F4D2CA2F618}"/>
            </a:ext>
          </a:extLst>
        </xdr:cNvPr>
        <xdr:cNvCxnSpPr/>
      </xdr:nvCxnSpPr>
      <xdr:spPr>
        <a:xfrm>
          <a:off x="13629640" y="1383030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160655</xdr:rowOff>
    </xdr:from>
    <xdr:to>
      <xdr:col>76</xdr:col>
      <xdr:colOff>165100</xdr:colOff>
      <xdr:row>82</xdr:row>
      <xdr:rowOff>90805</xdr:rowOff>
    </xdr:to>
    <xdr:sp macro="" textlink="">
      <xdr:nvSpPr>
        <xdr:cNvPr id="638" name="楕円 637">
          <a:extLst>
            <a:ext uri="{FF2B5EF4-FFF2-40B4-BE49-F238E27FC236}">
              <a16:creationId xmlns:a16="http://schemas.microsoft.com/office/drawing/2014/main" id="{05E81073-6DF3-4CC7-BB74-BBBE21D8712C}"/>
            </a:ext>
          </a:extLst>
        </xdr:cNvPr>
        <xdr:cNvSpPr/>
      </xdr:nvSpPr>
      <xdr:spPr>
        <a:xfrm>
          <a:off x="12804140" y="1373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40005</xdr:rowOff>
    </xdr:from>
    <xdr:to>
      <xdr:col>81</xdr:col>
      <xdr:colOff>50800</xdr:colOff>
      <xdr:row>82</xdr:row>
      <xdr:rowOff>83820</xdr:rowOff>
    </xdr:to>
    <xdr:cxnSp macro="">
      <xdr:nvCxnSpPr>
        <xdr:cNvPr id="639" name="直線コネクタ 638">
          <a:extLst>
            <a:ext uri="{FF2B5EF4-FFF2-40B4-BE49-F238E27FC236}">
              <a16:creationId xmlns:a16="http://schemas.microsoft.com/office/drawing/2014/main" id="{1C2E6A85-DC2D-4AF5-8313-EAAD7A0586A0}"/>
            </a:ext>
          </a:extLst>
        </xdr:cNvPr>
        <xdr:cNvCxnSpPr/>
      </xdr:nvCxnSpPr>
      <xdr:spPr>
        <a:xfrm>
          <a:off x="12854940" y="1378648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116839</xdr:rowOff>
    </xdr:from>
    <xdr:to>
      <xdr:col>72</xdr:col>
      <xdr:colOff>38100</xdr:colOff>
      <xdr:row>82</xdr:row>
      <xdr:rowOff>46989</xdr:rowOff>
    </xdr:to>
    <xdr:sp macro="" textlink="">
      <xdr:nvSpPr>
        <xdr:cNvPr id="640" name="楕円 639">
          <a:extLst>
            <a:ext uri="{FF2B5EF4-FFF2-40B4-BE49-F238E27FC236}">
              <a16:creationId xmlns:a16="http://schemas.microsoft.com/office/drawing/2014/main" id="{295F79FB-F218-4143-B008-B31D93E69486}"/>
            </a:ext>
          </a:extLst>
        </xdr:cNvPr>
        <xdr:cNvSpPr/>
      </xdr:nvSpPr>
      <xdr:spPr>
        <a:xfrm>
          <a:off x="12029440" y="13695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167639</xdr:rowOff>
    </xdr:from>
    <xdr:to>
      <xdr:col>76</xdr:col>
      <xdr:colOff>114300</xdr:colOff>
      <xdr:row>82</xdr:row>
      <xdr:rowOff>40005</xdr:rowOff>
    </xdr:to>
    <xdr:cxnSp macro="">
      <xdr:nvCxnSpPr>
        <xdr:cNvPr id="641" name="直線コネクタ 640">
          <a:extLst>
            <a:ext uri="{FF2B5EF4-FFF2-40B4-BE49-F238E27FC236}">
              <a16:creationId xmlns:a16="http://schemas.microsoft.com/office/drawing/2014/main" id="{85ADFB4E-C669-4D4F-8667-5385A99CAA2F}"/>
            </a:ext>
          </a:extLst>
        </xdr:cNvPr>
        <xdr:cNvCxnSpPr/>
      </xdr:nvCxnSpPr>
      <xdr:spPr>
        <a:xfrm>
          <a:off x="12072620" y="13746479"/>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42" name="n_1aveValue【消防施設】&#10;有形固定資産減価償却率">
          <a:extLst>
            <a:ext uri="{FF2B5EF4-FFF2-40B4-BE49-F238E27FC236}">
              <a16:creationId xmlns:a16="http://schemas.microsoft.com/office/drawing/2014/main" id="{7A7DD9AD-15F0-49BA-A2AC-0134B4A17605}"/>
            </a:ext>
          </a:extLst>
        </xdr:cNvPr>
        <xdr:cNvSpPr txBox="1"/>
      </xdr:nvSpPr>
      <xdr:spPr>
        <a:xfrm>
          <a:off x="134372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43" name="n_2aveValue【消防施設】&#10;有形固定資産減価償却率">
          <a:extLst>
            <a:ext uri="{FF2B5EF4-FFF2-40B4-BE49-F238E27FC236}">
              <a16:creationId xmlns:a16="http://schemas.microsoft.com/office/drawing/2014/main" id="{BD258117-2822-47EE-80BF-F86C02A44B9A}"/>
            </a:ext>
          </a:extLst>
        </xdr:cNvPr>
        <xdr:cNvSpPr txBox="1"/>
      </xdr:nvSpPr>
      <xdr:spPr>
        <a:xfrm>
          <a:off x="126752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644" name="n_3aveValue【消防施設】&#10;有形固定資産減価償却率">
          <a:extLst>
            <a:ext uri="{FF2B5EF4-FFF2-40B4-BE49-F238E27FC236}">
              <a16:creationId xmlns:a16="http://schemas.microsoft.com/office/drawing/2014/main" id="{B1429B83-68FD-4E9A-B3E9-E08573A2F9FE}"/>
            </a:ext>
          </a:extLst>
        </xdr:cNvPr>
        <xdr:cNvSpPr txBox="1"/>
      </xdr:nvSpPr>
      <xdr:spPr>
        <a:xfrm>
          <a:off x="119005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111141</xdr:rowOff>
    </xdr:from>
    <xdr:ext cx="405111" cy="259045"/>
    <xdr:sp macro="" textlink="">
      <xdr:nvSpPr>
        <xdr:cNvPr id="645" name="n_4aveValue【消防施設】&#10;有形固定資産減価償却率">
          <a:extLst>
            <a:ext uri="{FF2B5EF4-FFF2-40B4-BE49-F238E27FC236}">
              <a16:creationId xmlns:a16="http://schemas.microsoft.com/office/drawing/2014/main" id="{74E81D8E-F1F1-4F25-9D77-8DAB66EC7BF3}"/>
            </a:ext>
          </a:extLst>
        </xdr:cNvPr>
        <xdr:cNvSpPr txBox="1"/>
      </xdr:nvSpPr>
      <xdr:spPr>
        <a:xfrm>
          <a:off x="1110298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646" name="n_1mainValue【消防施設】&#10;有形固定資産減価償却率">
          <a:extLst>
            <a:ext uri="{FF2B5EF4-FFF2-40B4-BE49-F238E27FC236}">
              <a16:creationId xmlns:a16="http://schemas.microsoft.com/office/drawing/2014/main" id="{60E81668-7020-4E18-B8E1-91DB7BEC5BBB}"/>
            </a:ext>
          </a:extLst>
        </xdr:cNvPr>
        <xdr:cNvSpPr txBox="1"/>
      </xdr:nvSpPr>
      <xdr:spPr>
        <a:xfrm>
          <a:off x="1343724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107332</xdr:rowOff>
    </xdr:from>
    <xdr:ext cx="405111" cy="259045"/>
    <xdr:sp macro="" textlink="">
      <xdr:nvSpPr>
        <xdr:cNvPr id="647" name="n_2mainValue【消防施設】&#10;有形固定資産減価償却率">
          <a:extLst>
            <a:ext uri="{FF2B5EF4-FFF2-40B4-BE49-F238E27FC236}">
              <a16:creationId xmlns:a16="http://schemas.microsoft.com/office/drawing/2014/main" id="{1A6FEA54-33B9-4252-964E-F25E12C31458}"/>
            </a:ext>
          </a:extLst>
        </xdr:cNvPr>
        <xdr:cNvSpPr txBox="1"/>
      </xdr:nvSpPr>
      <xdr:spPr>
        <a:xfrm>
          <a:off x="126752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63516</xdr:rowOff>
    </xdr:from>
    <xdr:ext cx="405111" cy="259045"/>
    <xdr:sp macro="" textlink="">
      <xdr:nvSpPr>
        <xdr:cNvPr id="648" name="n_3mainValue【消防施設】&#10;有形固定資産減価償却率">
          <a:extLst>
            <a:ext uri="{FF2B5EF4-FFF2-40B4-BE49-F238E27FC236}">
              <a16:creationId xmlns:a16="http://schemas.microsoft.com/office/drawing/2014/main" id="{24472F28-F70B-4B15-8A51-72ED18D94B00}"/>
            </a:ext>
          </a:extLst>
        </xdr:cNvPr>
        <xdr:cNvSpPr txBox="1"/>
      </xdr:nvSpPr>
      <xdr:spPr>
        <a:xfrm>
          <a:off x="119005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a:extLst>
            <a:ext uri="{FF2B5EF4-FFF2-40B4-BE49-F238E27FC236}">
              <a16:creationId xmlns:a16="http://schemas.microsoft.com/office/drawing/2014/main" id="{D8B30CCB-6F1B-4BB2-B996-0373823348D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a:extLst>
            <a:ext uri="{FF2B5EF4-FFF2-40B4-BE49-F238E27FC236}">
              <a16:creationId xmlns:a16="http://schemas.microsoft.com/office/drawing/2014/main" id="{E0352D01-EA24-44EA-9223-668EA7AF9AB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a:extLst>
            <a:ext uri="{FF2B5EF4-FFF2-40B4-BE49-F238E27FC236}">
              <a16:creationId xmlns:a16="http://schemas.microsoft.com/office/drawing/2014/main" id="{4BFCD64A-3815-4158-8436-44E07828B9C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a:extLst>
            <a:ext uri="{FF2B5EF4-FFF2-40B4-BE49-F238E27FC236}">
              <a16:creationId xmlns:a16="http://schemas.microsoft.com/office/drawing/2014/main" id="{D8946603-CE0E-42C5-8E1B-79B8A319DCF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a:extLst>
            <a:ext uri="{FF2B5EF4-FFF2-40B4-BE49-F238E27FC236}">
              <a16:creationId xmlns:a16="http://schemas.microsoft.com/office/drawing/2014/main" id="{25DAE117-19A9-4856-BF13-4719353CB2D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a:extLst>
            <a:ext uri="{FF2B5EF4-FFF2-40B4-BE49-F238E27FC236}">
              <a16:creationId xmlns:a16="http://schemas.microsoft.com/office/drawing/2014/main" id="{D4B9CEE3-CB15-40A9-BBE0-33D7C1B4A92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a:extLst>
            <a:ext uri="{FF2B5EF4-FFF2-40B4-BE49-F238E27FC236}">
              <a16:creationId xmlns:a16="http://schemas.microsoft.com/office/drawing/2014/main" id="{4874725F-851E-4BB9-ACD6-9A54E354579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a:extLst>
            <a:ext uri="{FF2B5EF4-FFF2-40B4-BE49-F238E27FC236}">
              <a16:creationId xmlns:a16="http://schemas.microsoft.com/office/drawing/2014/main" id="{A3E2B2DA-DE78-4C28-9A5E-070E4F4B69C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a:extLst>
            <a:ext uri="{FF2B5EF4-FFF2-40B4-BE49-F238E27FC236}">
              <a16:creationId xmlns:a16="http://schemas.microsoft.com/office/drawing/2014/main" id="{6692B64B-0BE2-4511-B11B-7FD900E464D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a:extLst>
            <a:ext uri="{FF2B5EF4-FFF2-40B4-BE49-F238E27FC236}">
              <a16:creationId xmlns:a16="http://schemas.microsoft.com/office/drawing/2014/main" id="{38AC1D44-5433-4EB2-9745-3C63C1F6640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9" name="直線コネクタ 658">
          <a:extLst>
            <a:ext uri="{FF2B5EF4-FFF2-40B4-BE49-F238E27FC236}">
              <a16:creationId xmlns:a16="http://schemas.microsoft.com/office/drawing/2014/main" id="{2E959B53-65A7-44F6-A1F2-059EA6654891}"/>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0" name="テキスト ボックス 659">
          <a:extLst>
            <a:ext uri="{FF2B5EF4-FFF2-40B4-BE49-F238E27FC236}">
              <a16:creationId xmlns:a16="http://schemas.microsoft.com/office/drawing/2014/main" id="{DFF553B8-20C8-453A-A78C-4B608697E57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1" name="直線コネクタ 660">
          <a:extLst>
            <a:ext uri="{FF2B5EF4-FFF2-40B4-BE49-F238E27FC236}">
              <a16:creationId xmlns:a16="http://schemas.microsoft.com/office/drawing/2014/main" id="{0DD6FF97-184C-4E75-A0B2-8E96B6A9B94A}"/>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2" name="テキスト ボックス 661">
          <a:extLst>
            <a:ext uri="{FF2B5EF4-FFF2-40B4-BE49-F238E27FC236}">
              <a16:creationId xmlns:a16="http://schemas.microsoft.com/office/drawing/2014/main" id="{62E84C50-4B41-440D-818A-474827CD8216}"/>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3" name="直線コネクタ 662">
          <a:extLst>
            <a:ext uri="{FF2B5EF4-FFF2-40B4-BE49-F238E27FC236}">
              <a16:creationId xmlns:a16="http://schemas.microsoft.com/office/drawing/2014/main" id="{7EA15683-FD90-4E8B-91F6-3749C228F0E4}"/>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4" name="テキスト ボックス 663">
          <a:extLst>
            <a:ext uri="{FF2B5EF4-FFF2-40B4-BE49-F238E27FC236}">
              <a16:creationId xmlns:a16="http://schemas.microsoft.com/office/drawing/2014/main" id="{9F5909E8-F9A9-4895-9F37-EF01B14F0FB4}"/>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5" name="直線コネクタ 664">
          <a:extLst>
            <a:ext uri="{FF2B5EF4-FFF2-40B4-BE49-F238E27FC236}">
              <a16:creationId xmlns:a16="http://schemas.microsoft.com/office/drawing/2014/main" id="{6C7504AC-F1ED-431E-9D33-CB4D0ABF5376}"/>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6" name="テキスト ボックス 665">
          <a:extLst>
            <a:ext uri="{FF2B5EF4-FFF2-40B4-BE49-F238E27FC236}">
              <a16:creationId xmlns:a16="http://schemas.microsoft.com/office/drawing/2014/main" id="{932BD7FD-F7AE-45AC-9DE6-4FE7DD429DC6}"/>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7" name="直線コネクタ 666">
          <a:extLst>
            <a:ext uri="{FF2B5EF4-FFF2-40B4-BE49-F238E27FC236}">
              <a16:creationId xmlns:a16="http://schemas.microsoft.com/office/drawing/2014/main" id="{2D47122C-9A5E-4D63-9E77-B1A0FDCF9DE2}"/>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8" name="テキスト ボックス 667">
          <a:extLst>
            <a:ext uri="{FF2B5EF4-FFF2-40B4-BE49-F238E27FC236}">
              <a16:creationId xmlns:a16="http://schemas.microsoft.com/office/drawing/2014/main" id="{520807B9-5F54-4086-94AC-E611385DB624}"/>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9" name="直線コネクタ 668">
          <a:extLst>
            <a:ext uri="{FF2B5EF4-FFF2-40B4-BE49-F238E27FC236}">
              <a16:creationId xmlns:a16="http://schemas.microsoft.com/office/drawing/2014/main" id="{E6E3C355-9807-423D-AB8A-D74CE498FE0D}"/>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0" name="テキスト ボックス 669">
          <a:extLst>
            <a:ext uri="{FF2B5EF4-FFF2-40B4-BE49-F238E27FC236}">
              <a16:creationId xmlns:a16="http://schemas.microsoft.com/office/drawing/2014/main" id="{08A2D784-1A20-4DB2-9ADE-BE9435C17BD4}"/>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99E84617-B76A-4E97-A450-7B3DAFCD662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7FC0896E-0733-44B4-B8D5-17EBE0FB87A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消防施設】&#10;一人当たり面積グラフ枠">
          <a:extLst>
            <a:ext uri="{FF2B5EF4-FFF2-40B4-BE49-F238E27FC236}">
              <a16:creationId xmlns:a16="http://schemas.microsoft.com/office/drawing/2014/main" id="{82C3FAC1-3987-4ABB-B774-941DD6CB175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674" name="直線コネクタ 673">
          <a:extLst>
            <a:ext uri="{FF2B5EF4-FFF2-40B4-BE49-F238E27FC236}">
              <a16:creationId xmlns:a16="http://schemas.microsoft.com/office/drawing/2014/main" id="{92BEAACE-BFA2-43D3-A0D1-B52B920B8DD2}"/>
            </a:ext>
          </a:extLst>
        </xdr:cNvPr>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675" name="【消防施設】&#10;一人当たり面積最小値テキスト">
          <a:extLst>
            <a:ext uri="{FF2B5EF4-FFF2-40B4-BE49-F238E27FC236}">
              <a16:creationId xmlns:a16="http://schemas.microsoft.com/office/drawing/2014/main" id="{734B8D16-FE89-4998-83AF-00052F1C79C3}"/>
            </a:ext>
          </a:extLst>
        </xdr:cNvPr>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676" name="直線コネクタ 675">
          <a:extLst>
            <a:ext uri="{FF2B5EF4-FFF2-40B4-BE49-F238E27FC236}">
              <a16:creationId xmlns:a16="http://schemas.microsoft.com/office/drawing/2014/main" id="{B8FAC39A-0E37-4542-A77E-032B5A19F901}"/>
            </a:ext>
          </a:extLst>
        </xdr:cNvPr>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677" name="【消防施設】&#10;一人当たり面積最大値テキスト">
          <a:extLst>
            <a:ext uri="{FF2B5EF4-FFF2-40B4-BE49-F238E27FC236}">
              <a16:creationId xmlns:a16="http://schemas.microsoft.com/office/drawing/2014/main" id="{85742D75-725A-4B32-82EA-C84D7E63632E}"/>
            </a:ext>
          </a:extLst>
        </xdr:cNvPr>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678" name="直線コネクタ 677">
          <a:extLst>
            <a:ext uri="{FF2B5EF4-FFF2-40B4-BE49-F238E27FC236}">
              <a16:creationId xmlns:a16="http://schemas.microsoft.com/office/drawing/2014/main" id="{458B0110-46AD-4251-BFDF-38F19FBCD503}"/>
            </a:ext>
          </a:extLst>
        </xdr:cNvPr>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679" name="【消防施設】&#10;一人当たり面積平均値テキスト">
          <a:extLst>
            <a:ext uri="{FF2B5EF4-FFF2-40B4-BE49-F238E27FC236}">
              <a16:creationId xmlns:a16="http://schemas.microsoft.com/office/drawing/2014/main" id="{F0FF4D5A-66D2-4A05-9C24-6A5A0A77E44E}"/>
            </a:ext>
          </a:extLst>
        </xdr:cNvPr>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80" name="フローチャート: 判断 679">
          <a:extLst>
            <a:ext uri="{FF2B5EF4-FFF2-40B4-BE49-F238E27FC236}">
              <a16:creationId xmlns:a16="http://schemas.microsoft.com/office/drawing/2014/main" id="{F44FA0FA-850D-46B7-970D-C321C2806E4E}"/>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681" name="フローチャート: 判断 680">
          <a:extLst>
            <a:ext uri="{FF2B5EF4-FFF2-40B4-BE49-F238E27FC236}">
              <a16:creationId xmlns:a16="http://schemas.microsoft.com/office/drawing/2014/main" id="{246C3D5B-F225-4CDA-B724-511D6CC67AF9}"/>
            </a:ext>
          </a:extLst>
        </xdr:cNvPr>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682" name="フローチャート: 判断 681">
          <a:extLst>
            <a:ext uri="{FF2B5EF4-FFF2-40B4-BE49-F238E27FC236}">
              <a16:creationId xmlns:a16="http://schemas.microsoft.com/office/drawing/2014/main" id="{834ABC2A-C272-48EB-A6DA-7A3D13046887}"/>
            </a:ext>
          </a:extLst>
        </xdr:cNvPr>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683" name="フローチャート: 判断 682">
          <a:extLst>
            <a:ext uri="{FF2B5EF4-FFF2-40B4-BE49-F238E27FC236}">
              <a16:creationId xmlns:a16="http://schemas.microsoft.com/office/drawing/2014/main" id="{F85AE9FD-D53E-459A-973C-6EF5A866C194}"/>
            </a:ext>
          </a:extLst>
        </xdr:cNvPr>
        <xdr:cNvSpPr/>
      </xdr:nvSpPr>
      <xdr:spPr>
        <a:xfrm>
          <a:off x="17162780" y="14232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84" name="フローチャート: 判断 683">
          <a:extLst>
            <a:ext uri="{FF2B5EF4-FFF2-40B4-BE49-F238E27FC236}">
              <a16:creationId xmlns:a16="http://schemas.microsoft.com/office/drawing/2014/main" id="{BD86D412-E086-4876-984A-C6F683185A0F}"/>
            </a:ext>
          </a:extLst>
        </xdr:cNvPr>
        <xdr:cNvSpPr/>
      </xdr:nvSpPr>
      <xdr:spPr>
        <a:xfrm>
          <a:off x="1638808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7CA0D142-E91C-4954-BEE7-3AB59195BC0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CE83CEFF-2352-465D-A673-E991355D2AA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85706C97-1917-40A9-B94E-EE832ECFBB2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8060A70D-6051-4A82-8F80-431A21DD5F2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F7692A12-B09D-498D-ACDA-8FF2FDB4A9C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75474</xdr:rowOff>
    </xdr:from>
    <xdr:to>
      <xdr:col>116</xdr:col>
      <xdr:colOff>114300</xdr:colOff>
      <xdr:row>87</xdr:row>
      <xdr:rowOff>5624</xdr:rowOff>
    </xdr:to>
    <xdr:sp macro="" textlink="">
      <xdr:nvSpPr>
        <xdr:cNvPr id="690" name="楕円 689">
          <a:extLst>
            <a:ext uri="{FF2B5EF4-FFF2-40B4-BE49-F238E27FC236}">
              <a16:creationId xmlns:a16="http://schemas.microsoft.com/office/drawing/2014/main" id="{40390008-193F-447B-B29C-99FCF2A37525}"/>
            </a:ext>
          </a:extLst>
        </xdr:cNvPr>
        <xdr:cNvSpPr/>
      </xdr:nvSpPr>
      <xdr:spPr>
        <a:xfrm>
          <a:off x="19458940" y="1449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161851</xdr:rowOff>
    </xdr:from>
    <xdr:ext cx="469744" cy="259045"/>
    <xdr:sp macro="" textlink="">
      <xdr:nvSpPr>
        <xdr:cNvPr id="691" name="【消防施設】&#10;一人当たり面積該当値テキスト">
          <a:extLst>
            <a:ext uri="{FF2B5EF4-FFF2-40B4-BE49-F238E27FC236}">
              <a16:creationId xmlns:a16="http://schemas.microsoft.com/office/drawing/2014/main" id="{C352AAE8-8BBC-4485-8330-20566B38CBCB}"/>
            </a:ext>
          </a:extLst>
        </xdr:cNvPr>
        <xdr:cNvSpPr txBox="1"/>
      </xdr:nvSpPr>
      <xdr:spPr>
        <a:xfrm>
          <a:off x="19547840" y="144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78739</xdr:rowOff>
    </xdr:from>
    <xdr:to>
      <xdr:col>112</xdr:col>
      <xdr:colOff>38100</xdr:colOff>
      <xdr:row>87</xdr:row>
      <xdr:rowOff>8889</xdr:rowOff>
    </xdr:to>
    <xdr:sp macro="" textlink="">
      <xdr:nvSpPr>
        <xdr:cNvPr id="692" name="楕円 691">
          <a:extLst>
            <a:ext uri="{FF2B5EF4-FFF2-40B4-BE49-F238E27FC236}">
              <a16:creationId xmlns:a16="http://schemas.microsoft.com/office/drawing/2014/main" id="{C0502842-7C85-4AC7-B23C-D97F90803BED}"/>
            </a:ext>
          </a:extLst>
        </xdr:cNvPr>
        <xdr:cNvSpPr/>
      </xdr:nvSpPr>
      <xdr:spPr>
        <a:xfrm>
          <a:off x="18735040" y="14495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126274</xdr:rowOff>
    </xdr:from>
    <xdr:to>
      <xdr:col>116</xdr:col>
      <xdr:colOff>63500</xdr:colOff>
      <xdr:row>86</xdr:row>
      <xdr:rowOff>129539</xdr:rowOff>
    </xdr:to>
    <xdr:cxnSp macro="">
      <xdr:nvCxnSpPr>
        <xdr:cNvPr id="693" name="直線コネクタ 692">
          <a:extLst>
            <a:ext uri="{FF2B5EF4-FFF2-40B4-BE49-F238E27FC236}">
              <a16:creationId xmlns:a16="http://schemas.microsoft.com/office/drawing/2014/main" id="{36EEC82F-5CC6-403C-8814-C137B0AB8A95}"/>
            </a:ext>
          </a:extLst>
        </xdr:cNvPr>
        <xdr:cNvCxnSpPr/>
      </xdr:nvCxnSpPr>
      <xdr:spPr>
        <a:xfrm flipV="1">
          <a:off x="18778220" y="14543314"/>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694" name="n_1aveValue【消防施設】&#10;一人当たり面積">
          <a:extLst>
            <a:ext uri="{FF2B5EF4-FFF2-40B4-BE49-F238E27FC236}">
              <a16:creationId xmlns:a16="http://schemas.microsoft.com/office/drawing/2014/main" id="{F3C46D46-E24D-45C7-9708-636378D29EA9}"/>
            </a:ext>
          </a:extLst>
        </xdr:cNvPr>
        <xdr:cNvSpPr txBox="1"/>
      </xdr:nvSpPr>
      <xdr:spPr>
        <a:xfrm>
          <a:off x="185611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695" name="n_2aveValue【消防施設】&#10;一人当たり面積">
          <a:extLst>
            <a:ext uri="{FF2B5EF4-FFF2-40B4-BE49-F238E27FC236}">
              <a16:creationId xmlns:a16="http://schemas.microsoft.com/office/drawing/2014/main" id="{AD46A499-2995-48E3-8460-66ABAB7C0F30}"/>
            </a:ext>
          </a:extLst>
        </xdr:cNvPr>
        <xdr:cNvSpPr txBox="1"/>
      </xdr:nvSpPr>
      <xdr:spPr>
        <a:xfrm>
          <a:off x="1777626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696" name="n_3aveValue【消防施設】&#10;一人当たり面積">
          <a:extLst>
            <a:ext uri="{FF2B5EF4-FFF2-40B4-BE49-F238E27FC236}">
              <a16:creationId xmlns:a16="http://schemas.microsoft.com/office/drawing/2014/main" id="{64935466-85BB-479E-B389-DAE850C67B73}"/>
            </a:ext>
          </a:extLst>
        </xdr:cNvPr>
        <xdr:cNvSpPr txBox="1"/>
      </xdr:nvSpPr>
      <xdr:spPr>
        <a:xfrm>
          <a:off x="1700156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697" name="n_4aveValue【消防施設】&#10;一人当たり面積">
          <a:extLst>
            <a:ext uri="{FF2B5EF4-FFF2-40B4-BE49-F238E27FC236}">
              <a16:creationId xmlns:a16="http://schemas.microsoft.com/office/drawing/2014/main" id="{792C73CE-40A7-4BCF-A3C0-2E200E1C7FB5}"/>
            </a:ext>
          </a:extLst>
        </xdr:cNvPr>
        <xdr:cNvSpPr txBox="1"/>
      </xdr:nvSpPr>
      <xdr:spPr>
        <a:xfrm>
          <a:off x="162268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16</xdr:rowOff>
    </xdr:from>
    <xdr:ext cx="469744" cy="259045"/>
    <xdr:sp macro="" textlink="">
      <xdr:nvSpPr>
        <xdr:cNvPr id="698" name="n_1mainValue【消防施設】&#10;一人当たり面積">
          <a:extLst>
            <a:ext uri="{FF2B5EF4-FFF2-40B4-BE49-F238E27FC236}">
              <a16:creationId xmlns:a16="http://schemas.microsoft.com/office/drawing/2014/main" id="{4D58E9F9-CCDD-48EF-A563-646EF8074D81}"/>
            </a:ext>
          </a:extLst>
        </xdr:cNvPr>
        <xdr:cNvSpPr txBox="1"/>
      </xdr:nvSpPr>
      <xdr:spPr>
        <a:xfrm>
          <a:off x="18561127" y="1458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a:extLst>
            <a:ext uri="{FF2B5EF4-FFF2-40B4-BE49-F238E27FC236}">
              <a16:creationId xmlns:a16="http://schemas.microsoft.com/office/drawing/2014/main" id="{3FBA86FF-28E8-4266-A5EB-C1BE1A9FAEA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a:extLst>
            <a:ext uri="{FF2B5EF4-FFF2-40B4-BE49-F238E27FC236}">
              <a16:creationId xmlns:a16="http://schemas.microsoft.com/office/drawing/2014/main" id="{97FD90A2-5600-4E0F-BC47-41D0FBA0D2B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a:extLst>
            <a:ext uri="{FF2B5EF4-FFF2-40B4-BE49-F238E27FC236}">
              <a16:creationId xmlns:a16="http://schemas.microsoft.com/office/drawing/2014/main" id="{32C1B4D4-B425-4E92-AABD-A2E13D0A5E4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a:extLst>
            <a:ext uri="{FF2B5EF4-FFF2-40B4-BE49-F238E27FC236}">
              <a16:creationId xmlns:a16="http://schemas.microsoft.com/office/drawing/2014/main" id="{67322422-0631-43FF-8D64-11DACD491E9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a:extLst>
            <a:ext uri="{FF2B5EF4-FFF2-40B4-BE49-F238E27FC236}">
              <a16:creationId xmlns:a16="http://schemas.microsoft.com/office/drawing/2014/main" id="{B03EBCAF-61F5-418A-8BD8-C7503AFB634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a:extLst>
            <a:ext uri="{FF2B5EF4-FFF2-40B4-BE49-F238E27FC236}">
              <a16:creationId xmlns:a16="http://schemas.microsoft.com/office/drawing/2014/main" id="{F17871D9-0490-49CA-8FC4-03B3DFF5F30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a:extLst>
            <a:ext uri="{FF2B5EF4-FFF2-40B4-BE49-F238E27FC236}">
              <a16:creationId xmlns:a16="http://schemas.microsoft.com/office/drawing/2014/main" id="{233CE5F5-0480-4957-82C7-9F9250BD194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a:extLst>
            <a:ext uri="{FF2B5EF4-FFF2-40B4-BE49-F238E27FC236}">
              <a16:creationId xmlns:a16="http://schemas.microsoft.com/office/drawing/2014/main" id="{793D911F-03B8-48DF-B17C-AA6E47D517F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a:extLst>
            <a:ext uri="{FF2B5EF4-FFF2-40B4-BE49-F238E27FC236}">
              <a16:creationId xmlns:a16="http://schemas.microsoft.com/office/drawing/2014/main" id="{7F396851-B664-4748-81F9-FEDAF406628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a:extLst>
            <a:ext uri="{FF2B5EF4-FFF2-40B4-BE49-F238E27FC236}">
              <a16:creationId xmlns:a16="http://schemas.microsoft.com/office/drawing/2014/main" id="{42345981-7CEA-4F90-AC7C-D7EB1332A2A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id="{8D795A34-9763-4B46-9D59-0FC4E86CCF6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0" name="直線コネクタ 709">
          <a:extLst>
            <a:ext uri="{FF2B5EF4-FFF2-40B4-BE49-F238E27FC236}">
              <a16:creationId xmlns:a16="http://schemas.microsoft.com/office/drawing/2014/main" id="{8D2679DF-2D4C-4DB3-9775-7A535B17B88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8DC2512D-E830-4A98-9A07-4F790F1A8876}"/>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2" name="直線コネクタ 711">
          <a:extLst>
            <a:ext uri="{FF2B5EF4-FFF2-40B4-BE49-F238E27FC236}">
              <a16:creationId xmlns:a16="http://schemas.microsoft.com/office/drawing/2014/main" id="{3909E82C-1200-47B7-8053-E249CFA79CB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3" name="テキスト ボックス 712">
          <a:extLst>
            <a:ext uri="{FF2B5EF4-FFF2-40B4-BE49-F238E27FC236}">
              <a16:creationId xmlns:a16="http://schemas.microsoft.com/office/drawing/2014/main" id="{1157C919-AB09-471B-B548-F3071473F86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4" name="直線コネクタ 713">
          <a:extLst>
            <a:ext uri="{FF2B5EF4-FFF2-40B4-BE49-F238E27FC236}">
              <a16:creationId xmlns:a16="http://schemas.microsoft.com/office/drawing/2014/main" id="{27BE2BB2-2627-4A96-B333-8A1764FEFAA4}"/>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5" name="テキスト ボックス 714">
          <a:extLst>
            <a:ext uri="{FF2B5EF4-FFF2-40B4-BE49-F238E27FC236}">
              <a16:creationId xmlns:a16="http://schemas.microsoft.com/office/drawing/2014/main" id="{1A79C095-FA11-4D2A-92BF-05C33E8C6F9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6" name="直線コネクタ 715">
          <a:extLst>
            <a:ext uri="{FF2B5EF4-FFF2-40B4-BE49-F238E27FC236}">
              <a16:creationId xmlns:a16="http://schemas.microsoft.com/office/drawing/2014/main" id="{95598546-5390-45EE-B450-4E07415DCF9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7" name="テキスト ボックス 716">
          <a:extLst>
            <a:ext uri="{FF2B5EF4-FFF2-40B4-BE49-F238E27FC236}">
              <a16:creationId xmlns:a16="http://schemas.microsoft.com/office/drawing/2014/main" id="{0CE0B2A8-24C2-4FC1-8E05-0B3FF81FA62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8" name="直線コネクタ 717">
          <a:extLst>
            <a:ext uri="{FF2B5EF4-FFF2-40B4-BE49-F238E27FC236}">
              <a16:creationId xmlns:a16="http://schemas.microsoft.com/office/drawing/2014/main" id="{A9056BE6-B4DE-4024-9835-2C8A1D0F153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9" name="テキスト ボックス 718">
          <a:extLst>
            <a:ext uri="{FF2B5EF4-FFF2-40B4-BE49-F238E27FC236}">
              <a16:creationId xmlns:a16="http://schemas.microsoft.com/office/drawing/2014/main" id="{17E8CC2A-9A7D-46FB-AC86-344DD9D0C730}"/>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a:extLst>
            <a:ext uri="{FF2B5EF4-FFF2-40B4-BE49-F238E27FC236}">
              <a16:creationId xmlns:a16="http://schemas.microsoft.com/office/drawing/2014/main" id="{F7B8B7FE-ADB7-4EE9-A6DC-0039C1262A4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a:extLst>
            <a:ext uri="{FF2B5EF4-FFF2-40B4-BE49-F238E27FC236}">
              <a16:creationId xmlns:a16="http://schemas.microsoft.com/office/drawing/2014/main" id="{405BDC14-DC4C-4D61-8F64-16F7CF5A181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22" name="直線コネクタ 721">
          <a:extLst>
            <a:ext uri="{FF2B5EF4-FFF2-40B4-BE49-F238E27FC236}">
              <a16:creationId xmlns:a16="http://schemas.microsoft.com/office/drawing/2014/main" id="{5BE677B9-5292-4D89-AB4E-530BC97E8F13}"/>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23" name="【庁舎】&#10;有形固定資産減価償却率最小値テキスト">
          <a:extLst>
            <a:ext uri="{FF2B5EF4-FFF2-40B4-BE49-F238E27FC236}">
              <a16:creationId xmlns:a16="http://schemas.microsoft.com/office/drawing/2014/main" id="{D36A991E-5EB0-4AFA-9FC9-21654421C611}"/>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24" name="直線コネクタ 723">
          <a:extLst>
            <a:ext uri="{FF2B5EF4-FFF2-40B4-BE49-F238E27FC236}">
              <a16:creationId xmlns:a16="http://schemas.microsoft.com/office/drawing/2014/main" id="{06C2DC9D-E99C-45FE-BB71-6D1549CBB265}"/>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25" name="【庁舎】&#10;有形固定資産減価償却率最大値テキスト">
          <a:extLst>
            <a:ext uri="{FF2B5EF4-FFF2-40B4-BE49-F238E27FC236}">
              <a16:creationId xmlns:a16="http://schemas.microsoft.com/office/drawing/2014/main" id="{4CF503CF-EACD-469D-890D-A0319A733C14}"/>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6" name="直線コネクタ 725">
          <a:extLst>
            <a:ext uri="{FF2B5EF4-FFF2-40B4-BE49-F238E27FC236}">
              <a16:creationId xmlns:a16="http://schemas.microsoft.com/office/drawing/2014/main" id="{FC0F2ED6-82A7-43AC-9FF2-03C970CED2F3}"/>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27" name="【庁舎】&#10;有形固定資産減価償却率平均値テキスト">
          <a:extLst>
            <a:ext uri="{FF2B5EF4-FFF2-40B4-BE49-F238E27FC236}">
              <a16:creationId xmlns:a16="http://schemas.microsoft.com/office/drawing/2014/main" id="{717D1A4E-65E8-47BE-BB09-691902D33B10}"/>
            </a:ext>
          </a:extLst>
        </xdr:cNvPr>
        <xdr:cNvSpPr txBox="1"/>
      </xdr:nvSpPr>
      <xdr:spPr>
        <a:xfrm>
          <a:off x="14414500" y="17178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28" name="フローチャート: 判断 727">
          <a:extLst>
            <a:ext uri="{FF2B5EF4-FFF2-40B4-BE49-F238E27FC236}">
              <a16:creationId xmlns:a16="http://schemas.microsoft.com/office/drawing/2014/main" id="{7D541D00-CEB9-47E4-9623-C5C8F1554615}"/>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29" name="フローチャート: 判断 728">
          <a:extLst>
            <a:ext uri="{FF2B5EF4-FFF2-40B4-BE49-F238E27FC236}">
              <a16:creationId xmlns:a16="http://schemas.microsoft.com/office/drawing/2014/main" id="{D249C708-F17A-4CDB-8F4B-94D0247C6873}"/>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30" name="フローチャート: 判断 729">
          <a:extLst>
            <a:ext uri="{FF2B5EF4-FFF2-40B4-BE49-F238E27FC236}">
              <a16:creationId xmlns:a16="http://schemas.microsoft.com/office/drawing/2014/main" id="{BF3C988A-A447-40D8-AE88-73F82F181018}"/>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731" name="フローチャート: 判断 730">
          <a:extLst>
            <a:ext uri="{FF2B5EF4-FFF2-40B4-BE49-F238E27FC236}">
              <a16:creationId xmlns:a16="http://schemas.microsoft.com/office/drawing/2014/main" id="{1A67B791-1D0A-4C48-9348-6499A50C78C3}"/>
            </a:ext>
          </a:extLst>
        </xdr:cNvPr>
        <xdr:cNvSpPr/>
      </xdr:nvSpPr>
      <xdr:spPr>
        <a:xfrm>
          <a:off x="1202944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732" name="フローチャート: 判断 731">
          <a:extLst>
            <a:ext uri="{FF2B5EF4-FFF2-40B4-BE49-F238E27FC236}">
              <a16:creationId xmlns:a16="http://schemas.microsoft.com/office/drawing/2014/main" id="{2032DBDC-2C6D-4BBD-80CA-5F6AF06F793E}"/>
            </a:ext>
          </a:extLst>
        </xdr:cNvPr>
        <xdr:cNvSpPr/>
      </xdr:nvSpPr>
      <xdr:spPr>
        <a:xfrm>
          <a:off x="11231880" y="1729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F89C934-C53C-4EF4-A186-2521E954C43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41A4AB2-B567-40BC-9C0C-C1591AD2A46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ABA3929-6CD2-4884-9A56-D968DF312DA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73DC70D-B2CE-42F7-8D43-AA6F61BB294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7A591A2-3F35-4055-AE1F-86BCD60C7B6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20320</xdr:rowOff>
    </xdr:from>
    <xdr:to>
      <xdr:col>85</xdr:col>
      <xdr:colOff>177800</xdr:colOff>
      <xdr:row>104</xdr:row>
      <xdr:rowOff>121920</xdr:rowOff>
    </xdr:to>
    <xdr:sp macro="" textlink="">
      <xdr:nvSpPr>
        <xdr:cNvPr id="738" name="楕円 737">
          <a:extLst>
            <a:ext uri="{FF2B5EF4-FFF2-40B4-BE49-F238E27FC236}">
              <a16:creationId xmlns:a16="http://schemas.microsoft.com/office/drawing/2014/main" id="{B0B19398-CD11-41E3-8A04-4AC6F9DCCF54}"/>
            </a:ext>
          </a:extLst>
        </xdr:cNvPr>
        <xdr:cNvSpPr/>
      </xdr:nvSpPr>
      <xdr:spPr>
        <a:xfrm>
          <a:off x="14325600" y="174548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170197</xdr:rowOff>
    </xdr:from>
    <xdr:ext cx="405111" cy="259045"/>
    <xdr:sp macro="" textlink="">
      <xdr:nvSpPr>
        <xdr:cNvPr id="739" name="【庁舎】&#10;有形固定資産減価償却率該当値テキスト">
          <a:extLst>
            <a:ext uri="{FF2B5EF4-FFF2-40B4-BE49-F238E27FC236}">
              <a16:creationId xmlns:a16="http://schemas.microsoft.com/office/drawing/2014/main" id="{E984B822-B5FB-4EBD-B787-A583B3C51EB8}"/>
            </a:ext>
          </a:extLst>
        </xdr:cNvPr>
        <xdr:cNvSpPr txBox="1"/>
      </xdr:nvSpPr>
      <xdr:spPr>
        <a:xfrm>
          <a:off x="14414500"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156211</xdr:rowOff>
    </xdr:from>
    <xdr:to>
      <xdr:col>81</xdr:col>
      <xdr:colOff>101600</xdr:colOff>
      <xdr:row>104</xdr:row>
      <xdr:rowOff>86361</xdr:rowOff>
    </xdr:to>
    <xdr:sp macro="" textlink="">
      <xdr:nvSpPr>
        <xdr:cNvPr id="740" name="楕円 739">
          <a:extLst>
            <a:ext uri="{FF2B5EF4-FFF2-40B4-BE49-F238E27FC236}">
              <a16:creationId xmlns:a16="http://schemas.microsoft.com/office/drawing/2014/main" id="{577A7FB3-E6F6-4725-B623-2BD48921D0F9}"/>
            </a:ext>
          </a:extLst>
        </xdr:cNvPr>
        <xdr:cNvSpPr/>
      </xdr:nvSpPr>
      <xdr:spPr>
        <a:xfrm>
          <a:off x="13578840" y="17423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35561</xdr:rowOff>
    </xdr:from>
    <xdr:to>
      <xdr:col>85</xdr:col>
      <xdr:colOff>127000</xdr:colOff>
      <xdr:row>104</xdr:row>
      <xdr:rowOff>71120</xdr:rowOff>
    </xdr:to>
    <xdr:cxnSp macro="">
      <xdr:nvCxnSpPr>
        <xdr:cNvPr id="741" name="直線コネクタ 740">
          <a:extLst>
            <a:ext uri="{FF2B5EF4-FFF2-40B4-BE49-F238E27FC236}">
              <a16:creationId xmlns:a16="http://schemas.microsoft.com/office/drawing/2014/main" id="{59ED9C17-963E-47C0-BE7F-7BBFDD39512E}"/>
            </a:ext>
          </a:extLst>
        </xdr:cNvPr>
        <xdr:cNvCxnSpPr/>
      </xdr:nvCxnSpPr>
      <xdr:spPr>
        <a:xfrm>
          <a:off x="13629640" y="17470121"/>
          <a:ext cx="74676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132080</xdr:rowOff>
    </xdr:from>
    <xdr:to>
      <xdr:col>76</xdr:col>
      <xdr:colOff>165100</xdr:colOff>
      <xdr:row>104</xdr:row>
      <xdr:rowOff>62230</xdr:rowOff>
    </xdr:to>
    <xdr:sp macro="" textlink="">
      <xdr:nvSpPr>
        <xdr:cNvPr id="742" name="楕円 741">
          <a:extLst>
            <a:ext uri="{FF2B5EF4-FFF2-40B4-BE49-F238E27FC236}">
              <a16:creationId xmlns:a16="http://schemas.microsoft.com/office/drawing/2014/main" id="{07A967D1-935E-444C-B413-6ED7566234B4}"/>
            </a:ext>
          </a:extLst>
        </xdr:cNvPr>
        <xdr:cNvSpPr/>
      </xdr:nvSpPr>
      <xdr:spPr>
        <a:xfrm>
          <a:off x="12804140" y="17399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xdr:rowOff>
    </xdr:from>
    <xdr:to>
      <xdr:col>81</xdr:col>
      <xdr:colOff>50800</xdr:colOff>
      <xdr:row>104</xdr:row>
      <xdr:rowOff>35561</xdr:rowOff>
    </xdr:to>
    <xdr:cxnSp macro="">
      <xdr:nvCxnSpPr>
        <xdr:cNvPr id="743" name="直線コネクタ 742">
          <a:extLst>
            <a:ext uri="{FF2B5EF4-FFF2-40B4-BE49-F238E27FC236}">
              <a16:creationId xmlns:a16="http://schemas.microsoft.com/office/drawing/2014/main" id="{FA49B00D-3C73-42A0-B444-7D26422D4E69}"/>
            </a:ext>
          </a:extLst>
        </xdr:cNvPr>
        <xdr:cNvCxnSpPr/>
      </xdr:nvCxnSpPr>
      <xdr:spPr>
        <a:xfrm>
          <a:off x="12854940" y="17445990"/>
          <a:ext cx="7747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114300</xdr:rowOff>
    </xdr:from>
    <xdr:to>
      <xdr:col>72</xdr:col>
      <xdr:colOff>38100</xdr:colOff>
      <xdr:row>104</xdr:row>
      <xdr:rowOff>44450</xdr:rowOff>
    </xdr:to>
    <xdr:sp macro="" textlink="">
      <xdr:nvSpPr>
        <xdr:cNvPr id="744" name="楕円 743">
          <a:extLst>
            <a:ext uri="{FF2B5EF4-FFF2-40B4-BE49-F238E27FC236}">
              <a16:creationId xmlns:a16="http://schemas.microsoft.com/office/drawing/2014/main" id="{A2C03AC6-1369-43E7-80F3-1D76BAEC3A27}"/>
            </a:ext>
          </a:extLst>
        </xdr:cNvPr>
        <xdr:cNvSpPr/>
      </xdr:nvSpPr>
      <xdr:spPr>
        <a:xfrm>
          <a:off x="12029440" y="17381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165100</xdr:rowOff>
    </xdr:from>
    <xdr:to>
      <xdr:col>76</xdr:col>
      <xdr:colOff>114300</xdr:colOff>
      <xdr:row>104</xdr:row>
      <xdr:rowOff>11430</xdr:rowOff>
    </xdr:to>
    <xdr:cxnSp macro="">
      <xdr:nvCxnSpPr>
        <xdr:cNvPr id="745" name="直線コネクタ 744">
          <a:extLst>
            <a:ext uri="{FF2B5EF4-FFF2-40B4-BE49-F238E27FC236}">
              <a16:creationId xmlns:a16="http://schemas.microsoft.com/office/drawing/2014/main" id="{CA6C383F-67F4-4E38-99DF-66D364D73213}"/>
            </a:ext>
          </a:extLst>
        </xdr:cNvPr>
        <xdr:cNvCxnSpPr/>
      </xdr:nvCxnSpPr>
      <xdr:spPr>
        <a:xfrm>
          <a:off x="12072620" y="17432020"/>
          <a:ext cx="78232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46" name="n_1aveValue【庁舎】&#10;有形固定資産減価償却率">
          <a:extLst>
            <a:ext uri="{FF2B5EF4-FFF2-40B4-BE49-F238E27FC236}">
              <a16:creationId xmlns:a16="http://schemas.microsoft.com/office/drawing/2014/main" id="{CB6D25EC-A8D8-4B19-8C1C-1267925A0C55}"/>
            </a:ext>
          </a:extLst>
        </xdr:cNvPr>
        <xdr:cNvSpPr txBox="1"/>
      </xdr:nvSpPr>
      <xdr:spPr>
        <a:xfrm>
          <a:off x="13437244" y="171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47" name="n_2aveValue【庁舎】&#10;有形固定資産減価償却率">
          <a:extLst>
            <a:ext uri="{FF2B5EF4-FFF2-40B4-BE49-F238E27FC236}">
              <a16:creationId xmlns:a16="http://schemas.microsoft.com/office/drawing/2014/main" id="{AD76D401-DB2B-42A2-91BA-E1B12B3E48F7}"/>
            </a:ext>
          </a:extLst>
        </xdr:cNvPr>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748" name="n_3aveValue【庁舎】&#10;有形固定資産減価償却率">
          <a:extLst>
            <a:ext uri="{FF2B5EF4-FFF2-40B4-BE49-F238E27FC236}">
              <a16:creationId xmlns:a16="http://schemas.microsoft.com/office/drawing/2014/main" id="{1847C253-471D-4702-AC25-69B245A82EFF}"/>
            </a:ext>
          </a:extLst>
        </xdr:cNvPr>
        <xdr:cNvSpPr txBox="1"/>
      </xdr:nvSpPr>
      <xdr:spPr>
        <a:xfrm>
          <a:off x="1190054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144797</xdr:rowOff>
    </xdr:from>
    <xdr:ext cx="405111" cy="259045"/>
    <xdr:sp macro="" textlink="">
      <xdr:nvSpPr>
        <xdr:cNvPr id="749" name="n_4aveValue【庁舎】&#10;有形固定資産減価償却率">
          <a:extLst>
            <a:ext uri="{FF2B5EF4-FFF2-40B4-BE49-F238E27FC236}">
              <a16:creationId xmlns:a16="http://schemas.microsoft.com/office/drawing/2014/main" id="{D458D98C-C1C2-40DF-AA60-FAF7E21444EE}"/>
            </a:ext>
          </a:extLst>
        </xdr:cNvPr>
        <xdr:cNvSpPr txBox="1"/>
      </xdr:nvSpPr>
      <xdr:spPr>
        <a:xfrm>
          <a:off x="11102984" y="1707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77488</xdr:rowOff>
    </xdr:from>
    <xdr:ext cx="405111" cy="259045"/>
    <xdr:sp macro="" textlink="">
      <xdr:nvSpPr>
        <xdr:cNvPr id="750" name="n_1mainValue【庁舎】&#10;有形固定資産減価償却率">
          <a:extLst>
            <a:ext uri="{FF2B5EF4-FFF2-40B4-BE49-F238E27FC236}">
              <a16:creationId xmlns:a16="http://schemas.microsoft.com/office/drawing/2014/main" id="{DEF27748-7B4F-41E6-BEFE-2E9EE02BC2C6}"/>
            </a:ext>
          </a:extLst>
        </xdr:cNvPr>
        <xdr:cNvSpPr txBox="1"/>
      </xdr:nvSpPr>
      <xdr:spPr>
        <a:xfrm>
          <a:off x="13437244" y="17512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53357</xdr:rowOff>
    </xdr:from>
    <xdr:ext cx="405111" cy="259045"/>
    <xdr:sp macro="" textlink="">
      <xdr:nvSpPr>
        <xdr:cNvPr id="751" name="n_2mainValue【庁舎】&#10;有形固定資産減価償却率">
          <a:extLst>
            <a:ext uri="{FF2B5EF4-FFF2-40B4-BE49-F238E27FC236}">
              <a16:creationId xmlns:a16="http://schemas.microsoft.com/office/drawing/2014/main" id="{DF11BF68-CB48-4445-8DB8-C0B6486DB152}"/>
            </a:ext>
          </a:extLst>
        </xdr:cNvPr>
        <xdr:cNvSpPr txBox="1"/>
      </xdr:nvSpPr>
      <xdr:spPr>
        <a:xfrm>
          <a:off x="12675244" y="1748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35577</xdr:rowOff>
    </xdr:from>
    <xdr:ext cx="405111" cy="259045"/>
    <xdr:sp macro="" textlink="">
      <xdr:nvSpPr>
        <xdr:cNvPr id="752" name="n_3mainValue【庁舎】&#10;有形固定資産減価償却率">
          <a:extLst>
            <a:ext uri="{FF2B5EF4-FFF2-40B4-BE49-F238E27FC236}">
              <a16:creationId xmlns:a16="http://schemas.microsoft.com/office/drawing/2014/main" id="{AD50FA87-294F-4C85-B724-8CEEEC9F39CC}"/>
            </a:ext>
          </a:extLst>
        </xdr:cNvPr>
        <xdr:cNvSpPr txBox="1"/>
      </xdr:nvSpPr>
      <xdr:spPr>
        <a:xfrm>
          <a:off x="11900544" y="1747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a:extLst>
            <a:ext uri="{FF2B5EF4-FFF2-40B4-BE49-F238E27FC236}">
              <a16:creationId xmlns:a16="http://schemas.microsoft.com/office/drawing/2014/main" id="{CE1030FF-7B31-4518-90B0-AD25918A673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a:extLst>
            <a:ext uri="{FF2B5EF4-FFF2-40B4-BE49-F238E27FC236}">
              <a16:creationId xmlns:a16="http://schemas.microsoft.com/office/drawing/2014/main" id="{E06AB4F6-6F9E-4BDB-BD69-68D65E80663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a:extLst>
            <a:ext uri="{FF2B5EF4-FFF2-40B4-BE49-F238E27FC236}">
              <a16:creationId xmlns:a16="http://schemas.microsoft.com/office/drawing/2014/main" id="{AB645A64-C914-47C3-8C23-38A77BFC271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a:extLst>
            <a:ext uri="{FF2B5EF4-FFF2-40B4-BE49-F238E27FC236}">
              <a16:creationId xmlns:a16="http://schemas.microsoft.com/office/drawing/2014/main" id="{5F5A01B5-6EC3-407C-BFAE-90C35488B00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a:extLst>
            <a:ext uri="{FF2B5EF4-FFF2-40B4-BE49-F238E27FC236}">
              <a16:creationId xmlns:a16="http://schemas.microsoft.com/office/drawing/2014/main" id="{220978C9-D3F6-4221-940D-54EB2EC0C34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a:extLst>
            <a:ext uri="{FF2B5EF4-FFF2-40B4-BE49-F238E27FC236}">
              <a16:creationId xmlns:a16="http://schemas.microsoft.com/office/drawing/2014/main" id="{C877F96F-5DA6-4DAF-B5D6-C329C05C939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a:extLst>
            <a:ext uri="{FF2B5EF4-FFF2-40B4-BE49-F238E27FC236}">
              <a16:creationId xmlns:a16="http://schemas.microsoft.com/office/drawing/2014/main" id="{5800257E-E4B7-4FC0-9A53-B5027C8165C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a:extLst>
            <a:ext uri="{FF2B5EF4-FFF2-40B4-BE49-F238E27FC236}">
              <a16:creationId xmlns:a16="http://schemas.microsoft.com/office/drawing/2014/main" id="{2409FBDB-41DE-4DCF-8ECC-391D7390DE5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a:extLst>
            <a:ext uri="{FF2B5EF4-FFF2-40B4-BE49-F238E27FC236}">
              <a16:creationId xmlns:a16="http://schemas.microsoft.com/office/drawing/2014/main" id="{A42C64CB-6A61-4B41-9966-1D861E934D8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a:extLst>
            <a:ext uri="{FF2B5EF4-FFF2-40B4-BE49-F238E27FC236}">
              <a16:creationId xmlns:a16="http://schemas.microsoft.com/office/drawing/2014/main" id="{8308C36B-CFF2-49E8-A6A3-90ABA408F86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3" name="直線コネクタ 762">
          <a:extLst>
            <a:ext uri="{FF2B5EF4-FFF2-40B4-BE49-F238E27FC236}">
              <a16:creationId xmlns:a16="http://schemas.microsoft.com/office/drawing/2014/main" id="{22AFE441-45A1-4F96-A5E0-53E770A6BBAB}"/>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4" name="テキスト ボックス 763">
          <a:extLst>
            <a:ext uri="{FF2B5EF4-FFF2-40B4-BE49-F238E27FC236}">
              <a16:creationId xmlns:a16="http://schemas.microsoft.com/office/drawing/2014/main" id="{1C4A2705-061B-469B-A437-F228598C495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5" name="直線コネクタ 764">
          <a:extLst>
            <a:ext uri="{FF2B5EF4-FFF2-40B4-BE49-F238E27FC236}">
              <a16:creationId xmlns:a16="http://schemas.microsoft.com/office/drawing/2014/main" id="{C9581F9F-AA8C-4BAD-BF31-6D84D8F7FC3B}"/>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6" name="テキスト ボックス 765">
          <a:extLst>
            <a:ext uri="{FF2B5EF4-FFF2-40B4-BE49-F238E27FC236}">
              <a16:creationId xmlns:a16="http://schemas.microsoft.com/office/drawing/2014/main" id="{8DB80E43-FFD0-4004-BF41-CB0DCACE034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7" name="直線コネクタ 766">
          <a:extLst>
            <a:ext uri="{FF2B5EF4-FFF2-40B4-BE49-F238E27FC236}">
              <a16:creationId xmlns:a16="http://schemas.microsoft.com/office/drawing/2014/main" id="{482A6959-9509-490B-B313-87B4E394C7B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8" name="テキスト ボックス 767">
          <a:extLst>
            <a:ext uri="{FF2B5EF4-FFF2-40B4-BE49-F238E27FC236}">
              <a16:creationId xmlns:a16="http://schemas.microsoft.com/office/drawing/2014/main" id="{6A2B134B-F9C2-43A2-A911-84957DD346E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9" name="直線コネクタ 768">
          <a:extLst>
            <a:ext uri="{FF2B5EF4-FFF2-40B4-BE49-F238E27FC236}">
              <a16:creationId xmlns:a16="http://schemas.microsoft.com/office/drawing/2014/main" id="{6F8E3F33-3938-42EA-9454-CC051AE941D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0" name="テキスト ボックス 769">
          <a:extLst>
            <a:ext uri="{FF2B5EF4-FFF2-40B4-BE49-F238E27FC236}">
              <a16:creationId xmlns:a16="http://schemas.microsoft.com/office/drawing/2014/main" id="{FD347BCD-98B1-44DA-B772-3C79AD99446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1" name="直線コネクタ 770">
          <a:extLst>
            <a:ext uri="{FF2B5EF4-FFF2-40B4-BE49-F238E27FC236}">
              <a16:creationId xmlns:a16="http://schemas.microsoft.com/office/drawing/2014/main" id="{D518F997-25FA-4550-8074-6210B56BD20F}"/>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2" name="テキスト ボックス 771">
          <a:extLst>
            <a:ext uri="{FF2B5EF4-FFF2-40B4-BE49-F238E27FC236}">
              <a16:creationId xmlns:a16="http://schemas.microsoft.com/office/drawing/2014/main" id="{BEF880B5-D327-4621-AD1A-B6EDB3C323EB}"/>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a:extLst>
            <a:ext uri="{FF2B5EF4-FFF2-40B4-BE49-F238E27FC236}">
              <a16:creationId xmlns:a16="http://schemas.microsoft.com/office/drawing/2014/main" id="{47B097C4-9231-4B90-B8CA-A64B74B31A4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a:extLst>
            <a:ext uri="{FF2B5EF4-FFF2-40B4-BE49-F238E27FC236}">
              <a16:creationId xmlns:a16="http://schemas.microsoft.com/office/drawing/2014/main" id="{1AC0F60B-E393-4BEA-9DDB-B2BA7F83ED4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庁舎】&#10;一人当たり面積グラフ枠">
          <a:extLst>
            <a:ext uri="{FF2B5EF4-FFF2-40B4-BE49-F238E27FC236}">
              <a16:creationId xmlns:a16="http://schemas.microsoft.com/office/drawing/2014/main" id="{76EA7128-99A2-4B2F-BD65-854F760B645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776" name="直線コネクタ 775">
          <a:extLst>
            <a:ext uri="{FF2B5EF4-FFF2-40B4-BE49-F238E27FC236}">
              <a16:creationId xmlns:a16="http://schemas.microsoft.com/office/drawing/2014/main" id="{B62A18CC-4C97-4AE6-8811-92D29CD2F5A4}"/>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777" name="【庁舎】&#10;一人当たり面積最小値テキスト">
          <a:extLst>
            <a:ext uri="{FF2B5EF4-FFF2-40B4-BE49-F238E27FC236}">
              <a16:creationId xmlns:a16="http://schemas.microsoft.com/office/drawing/2014/main" id="{39316A88-29EA-4DCB-9ABB-40A6BDEA8D7C}"/>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778" name="直線コネクタ 777">
          <a:extLst>
            <a:ext uri="{FF2B5EF4-FFF2-40B4-BE49-F238E27FC236}">
              <a16:creationId xmlns:a16="http://schemas.microsoft.com/office/drawing/2014/main" id="{36C2EF15-9738-4249-875A-923BEA6F3CFF}"/>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779" name="【庁舎】&#10;一人当たり面積最大値テキスト">
          <a:extLst>
            <a:ext uri="{FF2B5EF4-FFF2-40B4-BE49-F238E27FC236}">
              <a16:creationId xmlns:a16="http://schemas.microsoft.com/office/drawing/2014/main" id="{9EB68D4F-FD6A-43A6-A5F2-4D289EC0E6D1}"/>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780" name="直線コネクタ 779">
          <a:extLst>
            <a:ext uri="{FF2B5EF4-FFF2-40B4-BE49-F238E27FC236}">
              <a16:creationId xmlns:a16="http://schemas.microsoft.com/office/drawing/2014/main" id="{6F3B1B1A-81CB-479D-81B3-0FED9DB1BA7B}"/>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781" name="【庁舎】&#10;一人当たり面積平均値テキスト">
          <a:extLst>
            <a:ext uri="{FF2B5EF4-FFF2-40B4-BE49-F238E27FC236}">
              <a16:creationId xmlns:a16="http://schemas.microsoft.com/office/drawing/2014/main" id="{4D62B9B2-7102-43A5-B385-BD0833BF50E1}"/>
            </a:ext>
          </a:extLst>
        </xdr:cNvPr>
        <xdr:cNvSpPr txBox="1"/>
      </xdr:nvSpPr>
      <xdr:spPr>
        <a:xfrm>
          <a:off x="19547840" y="1756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782" name="フローチャート: 判断 781">
          <a:extLst>
            <a:ext uri="{FF2B5EF4-FFF2-40B4-BE49-F238E27FC236}">
              <a16:creationId xmlns:a16="http://schemas.microsoft.com/office/drawing/2014/main" id="{1FE6DF5A-1C4E-437C-BCB3-8FC18FC1A9CE}"/>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783" name="フローチャート: 判断 782">
          <a:extLst>
            <a:ext uri="{FF2B5EF4-FFF2-40B4-BE49-F238E27FC236}">
              <a16:creationId xmlns:a16="http://schemas.microsoft.com/office/drawing/2014/main" id="{6AD30852-EDE4-4A0F-A891-B1A4E53C01B5}"/>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784" name="フローチャート: 判断 783">
          <a:extLst>
            <a:ext uri="{FF2B5EF4-FFF2-40B4-BE49-F238E27FC236}">
              <a16:creationId xmlns:a16="http://schemas.microsoft.com/office/drawing/2014/main" id="{67CC2B50-1243-49B6-AF56-4851B1FB453A}"/>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785" name="フローチャート: 判断 784">
          <a:extLst>
            <a:ext uri="{FF2B5EF4-FFF2-40B4-BE49-F238E27FC236}">
              <a16:creationId xmlns:a16="http://schemas.microsoft.com/office/drawing/2014/main" id="{D5832046-0C48-4971-984D-2F2BEFFECF9F}"/>
            </a:ext>
          </a:extLst>
        </xdr:cNvPr>
        <xdr:cNvSpPr/>
      </xdr:nvSpPr>
      <xdr:spPr>
        <a:xfrm>
          <a:off x="17162780" y="1771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786" name="フローチャート: 判断 785">
          <a:extLst>
            <a:ext uri="{FF2B5EF4-FFF2-40B4-BE49-F238E27FC236}">
              <a16:creationId xmlns:a16="http://schemas.microsoft.com/office/drawing/2014/main" id="{B8CF59F2-536A-46A9-8967-64B62056CCF8}"/>
            </a:ext>
          </a:extLst>
        </xdr:cNvPr>
        <xdr:cNvSpPr/>
      </xdr:nvSpPr>
      <xdr:spPr>
        <a:xfrm>
          <a:off x="16388080" y="17727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CD5EC616-4542-4384-B98E-78970877969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2FA48B4F-CE4E-44F9-9B49-8AB45A38719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1AE9D63B-B7CB-4570-A18A-15C18FF0AEF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ED6AE5B6-500A-420F-BB67-C736C2DDCC6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15E018E-8C7A-4767-A02E-3374CF12842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34289</xdr:rowOff>
    </xdr:from>
    <xdr:to>
      <xdr:col>116</xdr:col>
      <xdr:colOff>114300</xdr:colOff>
      <xdr:row>106</xdr:row>
      <xdr:rowOff>135889</xdr:rowOff>
    </xdr:to>
    <xdr:sp macro="" textlink="">
      <xdr:nvSpPr>
        <xdr:cNvPr id="792" name="楕円 791">
          <a:extLst>
            <a:ext uri="{FF2B5EF4-FFF2-40B4-BE49-F238E27FC236}">
              <a16:creationId xmlns:a16="http://schemas.microsoft.com/office/drawing/2014/main" id="{775C8D5E-9E8A-48C1-83FE-FF07CF5F6FCF}"/>
            </a:ext>
          </a:extLst>
        </xdr:cNvPr>
        <xdr:cNvSpPr/>
      </xdr:nvSpPr>
      <xdr:spPr>
        <a:xfrm>
          <a:off x="19458940" y="1780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12716</xdr:rowOff>
    </xdr:from>
    <xdr:ext cx="469744" cy="259045"/>
    <xdr:sp macro="" textlink="">
      <xdr:nvSpPr>
        <xdr:cNvPr id="793" name="【庁舎】&#10;一人当たり面積該当値テキスト">
          <a:extLst>
            <a:ext uri="{FF2B5EF4-FFF2-40B4-BE49-F238E27FC236}">
              <a16:creationId xmlns:a16="http://schemas.microsoft.com/office/drawing/2014/main" id="{08F26F6C-F779-4832-BD42-78D50119B49F}"/>
            </a:ext>
          </a:extLst>
        </xdr:cNvPr>
        <xdr:cNvSpPr txBox="1"/>
      </xdr:nvSpPr>
      <xdr:spPr>
        <a:xfrm>
          <a:off x="19547840" y="1778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794" name="楕円 793">
          <a:extLst>
            <a:ext uri="{FF2B5EF4-FFF2-40B4-BE49-F238E27FC236}">
              <a16:creationId xmlns:a16="http://schemas.microsoft.com/office/drawing/2014/main" id="{8ACBF29D-D59E-4836-977A-456FC7D49E6B}"/>
            </a:ext>
          </a:extLst>
        </xdr:cNvPr>
        <xdr:cNvSpPr/>
      </xdr:nvSpPr>
      <xdr:spPr>
        <a:xfrm>
          <a:off x="18735040" y="178104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85089</xdr:rowOff>
    </xdr:from>
    <xdr:to>
      <xdr:col>116</xdr:col>
      <xdr:colOff>63500</xdr:colOff>
      <xdr:row>106</xdr:row>
      <xdr:rowOff>91439</xdr:rowOff>
    </xdr:to>
    <xdr:cxnSp macro="">
      <xdr:nvCxnSpPr>
        <xdr:cNvPr id="795" name="直線コネクタ 794">
          <a:extLst>
            <a:ext uri="{FF2B5EF4-FFF2-40B4-BE49-F238E27FC236}">
              <a16:creationId xmlns:a16="http://schemas.microsoft.com/office/drawing/2014/main" id="{FA5371B1-6931-49CD-948B-7EDCEAD91DEC}"/>
            </a:ext>
          </a:extLst>
        </xdr:cNvPr>
        <xdr:cNvCxnSpPr/>
      </xdr:nvCxnSpPr>
      <xdr:spPr>
        <a:xfrm flipV="1">
          <a:off x="18778220" y="17854929"/>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44450</xdr:rowOff>
    </xdr:from>
    <xdr:to>
      <xdr:col>107</xdr:col>
      <xdr:colOff>101600</xdr:colOff>
      <xdr:row>106</xdr:row>
      <xdr:rowOff>146050</xdr:rowOff>
    </xdr:to>
    <xdr:sp macro="" textlink="">
      <xdr:nvSpPr>
        <xdr:cNvPr id="796" name="楕円 795">
          <a:extLst>
            <a:ext uri="{FF2B5EF4-FFF2-40B4-BE49-F238E27FC236}">
              <a16:creationId xmlns:a16="http://schemas.microsoft.com/office/drawing/2014/main" id="{6061B81F-86C8-46B3-8C54-1CC84BE7F5BC}"/>
            </a:ext>
          </a:extLst>
        </xdr:cNvPr>
        <xdr:cNvSpPr/>
      </xdr:nvSpPr>
      <xdr:spPr>
        <a:xfrm>
          <a:off x="17937480" y="178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95250</xdr:rowOff>
    </xdr:to>
    <xdr:cxnSp macro="">
      <xdr:nvCxnSpPr>
        <xdr:cNvPr id="797" name="直線コネクタ 796">
          <a:extLst>
            <a:ext uri="{FF2B5EF4-FFF2-40B4-BE49-F238E27FC236}">
              <a16:creationId xmlns:a16="http://schemas.microsoft.com/office/drawing/2014/main" id="{8593FDC6-25AD-433E-AC25-A57451FC1C4C}"/>
            </a:ext>
          </a:extLst>
        </xdr:cNvPr>
        <xdr:cNvCxnSpPr/>
      </xdr:nvCxnSpPr>
      <xdr:spPr>
        <a:xfrm flipV="1">
          <a:off x="17988280" y="1786127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798" name="楕円 797">
          <a:extLst>
            <a:ext uri="{FF2B5EF4-FFF2-40B4-BE49-F238E27FC236}">
              <a16:creationId xmlns:a16="http://schemas.microsoft.com/office/drawing/2014/main" id="{773F5CE8-6CD9-4322-82DA-B0D8C01767AD}"/>
            </a:ext>
          </a:extLst>
        </xdr:cNvPr>
        <xdr:cNvSpPr/>
      </xdr:nvSpPr>
      <xdr:spPr>
        <a:xfrm>
          <a:off x="1716278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64770</xdr:rowOff>
    </xdr:from>
    <xdr:to>
      <xdr:col>107</xdr:col>
      <xdr:colOff>50800</xdr:colOff>
      <xdr:row>106</xdr:row>
      <xdr:rowOff>95250</xdr:rowOff>
    </xdr:to>
    <xdr:cxnSp macro="">
      <xdr:nvCxnSpPr>
        <xdr:cNvPr id="799" name="直線コネクタ 798">
          <a:extLst>
            <a:ext uri="{FF2B5EF4-FFF2-40B4-BE49-F238E27FC236}">
              <a16:creationId xmlns:a16="http://schemas.microsoft.com/office/drawing/2014/main" id="{5A357A49-2AC8-4E42-9BBD-8AA19186FA40}"/>
            </a:ext>
          </a:extLst>
        </xdr:cNvPr>
        <xdr:cNvCxnSpPr/>
      </xdr:nvCxnSpPr>
      <xdr:spPr>
        <a:xfrm>
          <a:off x="17213580" y="1783461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00" name="n_1aveValue【庁舎】&#10;一人当たり面積">
          <a:extLst>
            <a:ext uri="{FF2B5EF4-FFF2-40B4-BE49-F238E27FC236}">
              <a16:creationId xmlns:a16="http://schemas.microsoft.com/office/drawing/2014/main" id="{C29FE290-0F3A-4790-B32F-6C0C33C82678}"/>
            </a:ext>
          </a:extLst>
        </xdr:cNvPr>
        <xdr:cNvSpPr txBox="1"/>
      </xdr:nvSpPr>
      <xdr:spPr>
        <a:xfrm>
          <a:off x="18561127" y="1749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01" name="n_2aveValue【庁舎】&#10;一人当たり面積">
          <a:extLst>
            <a:ext uri="{FF2B5EF4-FFF2-40B4-BE49-F238E27FC236}">
              <a16:creationId xmlns:a16="http://schemas.microsoft.com/office/drawing/2014/main" id="{4E580BDC-6856-446C-A2A8-924786A0758F}"/>
            </a:ext>
          </a:extLst>
        </xdr:cNvPr>
        <xdr:cNvSpPr txBox="1"/>
      </xdr:nvSpPr>
      <xdr:spPr>
        <a:xfrm>
          <a:off x="17776267" y="1751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802" name="n_3aveValue【庁舎】&#10;一人当たり面積">
          <a:extLst>
            <a:ext uri="{FF2B5EF4-FFF2-40B4-BE49-F238E27FC236}">
              <a16:creationId xmlns:a16="http://schemas.microsoft.com/office/drawing/2014/main" id="{D2F57FD1-1440-4A30-BFB0-7A893D73C64F}"/>
            </a:ext>
          </a:extLst>
        </xdr:cNvPr>
        <xdr:cNvSpPr txBox="1"/>
      </xdr:nvSpPr>
      <xdr:spPr>
        <a:xfrm>
          <a:off x="1700156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72407</xdr:rowOff>
    </xdr:from>
    <xdr:ext cx="469744" cy="259045"/>
    <xdr:sp macro="" textlink="">
      <xdr:nvSpPr>
        <xdr:cNvPr id="803" name="n_4aveValue【庁舎】&#10;一人当たり面積">
          <a:extLst>
            <a:ext uri="{FF2B5EF4-FFF2-40B4-BE49-F238E27FC236}">
              <a16:creationId xmlns:a16="http://schemas.microsoft.com/office/drawing/2014/main" id="{6B2F4B14-CFF3-4710-8D0E-07899B9CCE33}"/>
            </a:ext>
          </a:extLst>
        </xdr:cNvPr>
        <xdr:cNvSpPr txBox="1"/>
      </xdr:nvSpPr>
      <xdr:spPr>
        <a:xfrm>
          <a:off x="16226867" y="1750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133366</xdr:rowOff>
    </xdr:from>
    <xdr:ext cx="469744" cy="259045"/>
    <xdr:sp macro="" textlink="">
      <xdr:nvSpPr>
        <xdr:cNvPr id="804" name="n_1mainValue【庁舎】&#10;一人当たり面積">
          <a:extLst>
            <a:ext uri="{FF2B5EF4-FFF2-40B4-BE49-F238E27FC236}">
              <a16:creationId xmlns:a16="http://schemas.microsoft.com/office/drawing/2014/main" id="{353C90DC-3FDB-49B7-A409-D8F1AFCE874C}"/>
            </a:ext>
          </a:extLst>
        </xdr:cNvPr>
        <xdr:cNvSpPr txBox="1"/>
      </xdr:nvSpPr>
      <xdr:spPr>
        <a:xfrm>
          <a:off x="18561127" y="179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137177</xdr:rowOff>
    </xdr:from>
    <xdr:ext cx="469744" cy="259045"/>
    <xdr:sp macro="" textlink="">
      <xdr:nvSpPr>
        <xdr:cNvPr id="805" name="n_2mainValue【庁舎】&#10;一人当たり面積">
          <a:extLst>
            <a:ext uri="{FF2B5EF4-FFF2-40B4-BE49-F238E27FC236}">
              <a16:creationId xmlns:a16="http://schemas.microsoft.com/office/drawing/2014/main" id="{127E2D6A-067D-407D-ACFB-168ECA9F8C31}"/>
            </a:ext>
          </a:extLst>
        </xdr:cNvPr>
        <xdr:cNvSpPr txBox="1"/>
      </xdr:nvSpPr>
      <xdr:spPr>
        <a:xfrm>
          <a:off x="17776267" y="1790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106697</xdr:rowOff>
    </xdr:from>
    <xdr:ext cx="469744" cy="259045"/>
    <xdr:sp macro="" textlink="">
      <xdr:nvSpPr>
        <xdr:cNvPr id="806" name="n_3mainValue【庁舎】&#10;一人当たり面積">
          <a:extLst>
            <a:ext uri="{FF2B5EF4-FFF2-40B4-BE49-F238E27FC236}">
              <a16:creationId xmlns:a16="http://schemas.microsoft.com/office/drawing/2014/main" id="{DB45362C-5CB4-4E7F-8E94-FB0A6C4A8599}"/>
            </a:ext>
          </a:extLst>
        </xdr:cNvPr>
        <xdr:cNvSpPr txBox="1"/>
      </xdr:nvSpPr>
      <xdr:spPr>
        <a:xfrm>
          <a:off x="1700156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a:extLst>
            <a:ext uri="{FF2B5EF4-FFF2-40B4-BE49-F238E27FC236}">
              <a16:creationId xmlns:a16="http://schemas.microsoft.com/office/drawing/2014/main" id="{EF702A45-AD98-4838-98BE-667FBF745DA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a:extLst>
            <a:ext uri="{FF2B5EF4-FFF2-40B4-BE49-F238E27FC236}">
              <a16:creationId xmlns:a16="http://schemas.microsoft.com/office/drawing/2014/main" id="{F196BCDE-0584-4C04-B315-D6A70A69F13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a:extLst>
            <a:ext uri="{FF2B5EF4-FFF2-40B4-BE49-F238E27FC236}">
              <a16:creationId xmlns:a16="http://schemas.microsoft.com/office/drawing/2014/main" id="{4CDB455E-EC68-40B3-8DC1-CBBEE5ECCC3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有形固定資産減価償却率から、学校施設や公営住宅等、老朽化した施設が多く、今後予想される人口減少等を踏まえ、適正な規模や配置を検討していく必要がある。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％削減することを目標に掲げており、今後は計画的に施設の更新、</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長寿命化を検討し、適切な施設配置の実現に向け推進を行う。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人口の減少や長引く景気低迷による税収の減などにより脆弱な財政基盤となっており、本市の財政力指数は類似団体平均を大きく下回っている状況である。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今後、歳出の徹底的な見直しや事務事業の効率化を図るとともに自主財源の確保（税収等向上対策）に努める。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まで継続的に地方債の繰上償還を実施し公債費の抑制を図ってきたことにより、類似団体平均を下回っているが、人件費、福祉・社会保障関係をはじめとした扶助費が増加傾向であること、また、普通交付税の合併特例期間終了による交付額の減等によって経常一般財源が減少していく傾向であるため、今後とも計画的な地方債の発行による公債費の抑制や事務事業の見直し等による義務的経費の削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89988</xdr:rowOff>
    </xdr:from>
    <xdr:to>
      <xdr:col>23</xdr:col>
      <xdr:colOff>133350</xdr:colOff>
      <xdr:row>59</xdr:row>
      <xdr:rowOff>141696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05538"/>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75293</xdr:rowOff>
    </xdr:from>
    <xdr:to>
      <xdr:col>19</xdr:col>
      <xdr:colOff>133350</xdr:colOff>
      <xdr:row>59</xdr:row>
      <xdr:rowOff>89988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19393"/>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75293</xdr:rowOff>
    </xdr:from>
    <xdr:to>
      <xdr:col>15</xdr:col>
      <xdr:colOff>82550</xdr:colOff>
      <xdr:row>58</xdr:row>
      <xdr:rowOff>123553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193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123553</xdr:rowOff>
    </xdr:from>
    <xdr:to>
      <xdr:col>11</xdr:col>
      <xdr:colOff>31750</xdr:colOff>
      <xdr:row>58</xdr:row>
      <xdr:rowOff>127000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6765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71318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90896</xdr:rowOff>
    </xdr:from>
    <xdr:to>
      <xdr:col>23</xdr:col>
      <xdr:colOff>184150</xdr:colOff>
      <xdr:row>60</xdr:row>
      <xdr:rowOff>21046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107423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39188</xdr:rowOff>
    </xdr:from>
    <xdr:to>
      <xdr:col>19</xdr:col>
      <xdr:colOff>184150</xdr:colOff>
      <xdr:row>59</xdr:row>
      <xdr:rowOff>140788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150965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23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24493</xdr:rowOff>
    </xdr:from>
    <xdr:to>
      <xdr:col>15</xdr:col>
      <xdr:colOff>133350</xdr:colOff>
      <xdr:row>58</xdr:row>
      <xdr:rowOff>126093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136270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72753</xdr:rowOff>
    </xdr:from>
    <xdr:to>
      <xdr:col>11</xdr:col>
      <xdr:colOff>82550</xdr:colOff>
      <xdr:row>59</xdr:row>
      <xdr:rowOff>2903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13080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76200</xdr:rowOff>
    </xdr:from>
    <xdr:to>
      <xdr:col>7</xdr:col>
      <xdr:colOff>31750</xdr:colOff>
      <xdr:row>59</xdr:row>
      <xdr:rowOff>6350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定員適正化計画に基づく新規採用者の抑制、組織・職員配置の見直しなどによる人件費の削減や事務事業の見直し・縮減による物件費等の削減を図ってきたことにより、類似団体平均を下回っている。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今後も引き続き人件費削減や経常的な事務的経費の縮減に努める。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156243</xdr:rowOff>
    </xdr:from>
    <xdr:to>
      <xdr:col>23</xdr:col>
      <xdr:colOff>133350</xdr:colOff>
      <xdr:row>81</xdr:row>
      <xdr:rowOff>162309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43693"/>
          <a:ext cx="838200" cy="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146917</xdr:rowOff>
    </xdr:from>
    <xdr:to>
      <xdr:col>19</xdr:col>
      <xdr:colOff>133350</xdr:colOff>
      <xdr:row>81</xdr:row>
      <xdr:rowOff>156243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34367"/>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119269</xdr:rowOff>
    </xdr:from>
    <xdr:to>
      <xdr:col>15</xdr:col>
      <xdr:colOff>82550</xdr:colOff>
      <xdr:row>81</xdr:row>
      <xdr:rowOff>146917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06719"/>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109325</xdr:rowOff>
    </xdr:from>
    <xdr:to>
      <xdr:col>11</xdr:col>
      <xdr:colOff>31750</xdr:colOff>
      <xdr:row>81</xdr:row>
      <xdr:rowOff>119269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96775"/>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42694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20783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111509</xdr:rowOff>
    </xdr:from>
    <xdr:to>
      <xdr:col>23</xdr:col>
      <xdr:colOff>184150</xdr:colOff>
      <xdr:row>82</xdr:row>
      <xdr:rowOff>41659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32786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105443</xdr:rowOff>
    </xdr:from>
    <xdr:to>
      <xdr:col>19</xdr:col>
      <xdr:colOff>184150</xdr:colOff>
      <xdr:row>82</xdr:row>
      <xdr:rowOff>35593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45770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61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96117</xdr:rowOff>
    </xdr:from>
    <xdr:to>
      <xdr:col>15</xdr:col>
      <xdr:colOff>133350</xdr:colOff>
      <xdr:row>82</xdr:row>
      <xdr:rowOff>26267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8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36444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68469</xdr:rowOff>
    </xdr:from>
    <xdr:to>
      <xdr:col>11</xdr:col>
      <xdr:colOff>82550</xdr:colOff>
      <xdr:row>81</xdr:row>
      <xdr:rowOff>170069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8796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2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58525</xdr:rowOff>
    </xdr:from>
    <xdr:to>
      <xdr:col>7</xdr:col>
      <xdr:colOff>31750</xdr:colOff>
      <xdr:row>81</xdr:row>
      <xdr:rowOff>160125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4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170302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本市の給与水準は国家公務員の給与水準を下回っているが、類似団体と比較して高い数値であるため、今後も引き続き人員配置の適正化に努めていく。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168628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8651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128411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行政改革大綱の中で示している人員体制の適正化に基づく組織・職員配置の見直しなどの取り組みにより類似団体平均を下回っている。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員適正化にあたっては、単なる人員削減だけでなく社会状況の変化に伴う新たなニーズに対応できるよう効率的な職員配置・組織づくりを進めていくことが重要であることから、今後も住民サービスの低下を招かないよう十分配慮しながら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163068</xdr:rowOff>
    </xdr:from>
    <xdr:to>
      <xdr:col>81</xdr:col>
      <xdr:colOff>44450</xdr:colOff>
      <xdr:row>60</xdr:row>
      <xdr:rowOff>9313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78618"/>
          <a:ext cx="8382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137330</xdr:rowOff>
    </xdr:from>
    <xdr:to>
      <xdr:col>77</xdr:col>
      <xdr:colOff>44450</xdr:colOff>
      <xdr:row>59</xdr:row>
      <xdr:rowOff>163068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52880"/>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129286</xdr:rowOff>
    </xdr:from>
    <xdr:to>
      <xdr:col>72</xdr:col>
      <xdr:colOff>203200</xdr:colOff>
      <xdr:row>59</xdr:row>
      <xdr:rowOff>137330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4483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107569</xdr:rowOff>
    </xdr:from>
    <xdr:to>
      <xdr:col>68</xdr:col>
      <xdr:colOff>152400</xdr:colOff>
      <xdr:row>59</xdr:row>
      <xdr:rowOff>129286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2311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131758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128541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129963</xdr:rowOff>
    </xdr:from>
    <xdr:to>
      <xdr:col>81</xdr:col>
      <xdr:colOff>95250</xdr:colOff>
      <xdr:row>60</xdr:row>
      <xdr:rowOff>60113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146490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112268</xdr:rowOff>
    </xdr:from>
    <xdr:to>
      <xdr:col>77</xdr:col>
      <xdr:colOff>95250</xdr:colOff>
      <xdr:row>60</xdr:row>
      <xdr:rowOff>42418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52595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9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86530</xdr:rowOff>
    </xdr:from>
    <xdr:to>
      <xdr:col>73</xdr:col>
      <xdr:colOff>44450</xdr:colOff>
      <xdr:row>60</xdr:row>
      <xdr:rowOff>16680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26857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78486</xdr:rowOff>
    </xdr:from>
    <xdr:to>
      <xdr:col>68</xdr:col>
      <xdr:colOff>203200</xdr:colOff>
      <xdr:row>60</xdr:row>
      <xdr:rowOff>8636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18813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56769</xdr:rowOff>
    </xdr:from>
    <xdr:to>
      <xdr:col>64</xdr:col>
      <xdr:colOff>152400</xdr:colOff>
      <xdr:row>59</xdr:row>
      <xdr:rowOff>158369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168546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4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これまで継続的に地方債の繰上償還を実施し公債費の抑制を図ってきたことにより、類似団体平均を下回っている。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合併特例債という有利な起債の活用による計画的な建設事業を実施してきたが、同債の発行限度額及び期限が迫る中、その他の比較的有利な起債を活用するほか、後年度の償還が過度な財政負担とならないよう、長期的な財政見通しに立った上で、適切な事業実施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92922</xdr:rowOff>
    </xdr:from>
    <xdr:to>
      <xdr:col>81</xdr:col>
      <xdr:colOff>44450</xdr:colOff>
      <xdr:row>36</xdr:row>
      <xdr:rowOff>94933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6512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84878</xdr:rowOff>
    </xdr:from>
    <xdr:to>
      <xdr:col>77</xdr:col>
      <xdr:colOff>44450</xdr:colOff>
      <xdr:row>36</xdr:row>
      <xdr:rowOff>92922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5707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78846</xdr:rowOff>
    </xdr:from>
    <xdr:to>
      <xdr:col>72</xdr:col>
      <xdr:colOff>203200</xdr:colOff>
      <xdr:row>36</xdr:row>
      <xdr:rowOff>84878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5104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72813</xdr:rowOff>
    </xdr:from>
    <xdr:to>
      <xdr:col>68</xdr:col>
      <xdr:colOff>152400</xdr:colOff>
      <xdr:row>36</xdr:row>
      <xdr:rowOff>78846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4501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44133</xdr:rowOff>
    </xdr:from>
    <xdr:to>
      <xdr:col>81</xdr:col>
      <xdr:colOff>95250</xdr:colOff>
      <xdr:row>36</xdr:row>
      <xdr:rowOff>145733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60660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42122</xdr:rowOff>
    </xdr:from>
    <xdr:to>
      <xdr:col>77</xdr:col>
      <xdr:colOff>95250</xdr:colOff>
      <xdr:row>36</xdr:row>
      <xdr:rowOff>143722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153899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83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34078</xdr:rowOff>
    </xdr:from>
    <xdr:to>
      <xdr:col>73</xdr:col>
      <xdr:colOff>44450</xdr:colOff>
      <xdr:row>36</xdr:row>
      <xdr:rowOff>135678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145855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28046</xdr:rowOff>
    </xdr:from>
    <xdr:to>
      <xdr:col>68</xdr:col>
      <xdr:colOff>203200</xdr:colOff>
      <xdr:row>36</xdr:row>
      <xdr:rowOff>129646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139823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6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22013</xdr:rowOff>
    </xdr:from>
    <xdr:to>
      <xdr:col>64</xdr:col>
      <xdr:colOff>152400</xdr:colOff>
      <xdr:row>36</xdr:row>
      <xdr:rowOff>123613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133790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地方債残高は減少傾向にあるものの、充当可能基金も同様に減少傾向となっている。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しかし、標準財政規模が増加したことにより、類似団体平均を下回っている。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今後も、中期財政計画に沿った財政運営に取り組み、より一層の経費削減を進め財政健全化に努める。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行政改革大綱の中で示している人員体制の適正化に基づく組織・職員配置の見直しなどにより、類似団体平均を下回っている。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今後も更なる事務事業の見直し・効率化に努め人件費の抑制に努める。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3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以前から各種委託事業や共通事務用品の購入方法などの内部管理経費の見直しなどを行い、経費削減を図っており、類似団体平均と比較すると、依然として低い状況となっている。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今後もさらなる削減に努める。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03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15</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73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7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14</xdr:row>
      <xdr:rowOff>119380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1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保育関連事業、障害者自立支援給付事業、生活保護費支給事業等の事業費が多額となっており、類似団体の平均と比べても多額となっている。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また、扶助費全体が増加傾向にあるため、資格審査等の適正化に向けた取り組みを強化するなど事業費の上昇傾向に歯止めをかけるよう努める。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8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59</xdr:row>
      <xdr:rowOff>158750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23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59</xdr:row>
      <xdr:rowOff>158750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44450</xdr:rowOff>
    </xdr:from>
    <xdr:to>
      <xdr:col>24</xdr:col>
      <xdr:colOff>76200</xdr:colOff>
      <xdr:row>59</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107950</xdr:rowOff>
    </xdr:from>
    <xdr:to>
      <xdr:col>11</xdr:col>
      <xdr:colOff>60325</xdr:colOff>
      <xdr:row>60</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繰出金において、令和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年度から下水道事業が企業会計になったことから、同会計への繰出金支出がなくなり、類似団体平均より、低い状態となっている。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一般会計からの負担を最小限にするため、今後とも特別会計への繰出金が過度に増加しないように注意する。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75293</xdr:rowOff>
    </xdr:from>
    <xdr:to>
      <xdr:col>82</xdr:col>
      <xdr:colOff>107950</xdr:colOff>
      <xdr:row>55</xdr:row>
      <xdr:rowOff>75293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05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75293</xdr:rowOff>
    </xdr:from>
    <xdr:to>
      <xdr:col>78</xdr:col>
      <xdr:colOff>69850</xdr:colOff>
      <xdr:row>55</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57</xdr:row>
      <xdr:rowOff>156935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81243"/>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24493</xdr:rowOff>
    </xdr:from>
    <xdr:to>
      <xdr:col>78</xdr:col>
      <xdr:colOff>120650</xdr:colOff>
      <xdr:row>55</xdr:row>
      <xdr:rowOff>126093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136270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各種団体への運営費補助や一部事務組合等に対する負担金が多額になっており、類似団体平均と比較すると、負担が大きい状況となっている。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団体等への補助については、補助金等の見直し基本方針・基準に基づき、必要性・費用対効果等の検証を進める。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180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94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5842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163576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9861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中期財政計画に基づき、繰上償還を実施してきたことにより、類似団体平均を下回っている。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今後も利子償還金の抑制・縮減を図るとともに、借入額が償還額を上回る状態とならないよう適正な起債管理に努める。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74</xdr:row>
      <xdr:rowOff>159385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409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131462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18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40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147955</xdr:rowOff>
    </xdr:from>
    <xdr:to>
      <xdr:col>15</xdr:col>
      <xdr:colOff>98425</xdr:colOff>
      <xdr:row>74</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352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147955</xdr:rowOff>
    </xdr:from>
    <xdr:to>
      <xdr:col>11</xdr:col>
      <xdr:colOff>9525</xdr:colOff>
      <xdr:row>74</xdr:row>
      <xdr:rowOff>149860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352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44467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108585</xdr:rowOff>
    </xdr:from>
    <xdr:to>
      <xdr:col>24</xdr:col>
      <xdr:colOff>76200</xdr:colOff>
      <xdr:row>75</xdr:row>
      <xdr:rowOff>38735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17162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0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102870</xdr:rowOff>
    </xdr:from>
    <xdr:to>
      <xdr:col>20</xdr:col>
      <xdr:colOff>38100</xdr:colOff>
      <xdr:row>75</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43197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97155</xdr:rowOff>
    </xdr:from>
    <xdr:to>
      <xdr:col>11</xdr:col>
      <xdr:colOff>60325</xdr:colOff>
      <xdr:row>75</xdr:row>
      <xdr:rowOff>27305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37482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中期財政計画に基づく適切な財政運営に努め、業務効率化による人件費の削減や内部管理経費の見直し、補助費等の適正支出等により、類似団体平均値より低い値を保っている。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今後も財政の健全化に努める。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90424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657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131572</xdr:rowOff>
    </xdr:from>
    <xdr:to>
      <xdr:col>78</xdr:col>
      <xdr:colOff>69850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18872"/>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75</xdr:row>
      <xdr:rowOff>37846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188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75</xdr:row>
      <xdr:rowOff>37846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896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80772</xdr:rowOff>
    </xdr:from>
    <xdr:to>
      <xdr:col>74</xdr:col>
      <xdr:colOff>31750</xdr:colOff>
      <xdr:row>75</xdr:row>
      <xdr:rowOff>10922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21099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89379</xdr:rowOff>
    </xdr:from>
    <xdr:to>
      <xdr:col>29</xdr:col>
      <xdr:colOff>127000</xdr:colOff>
      <xdr:row>17</xdr:row>
      <xdr:rowOff>90478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51654"/>
          <a:ext cx="647700" cy="1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89379</xdr:rowOff>
    </xdr:from>
    <xdr:to>
      <xdr:col>26</xdr:col>
      <xdr:colOff>50800</xdr:colOff>
      <xdr:row>17</xdr:row>
      <xdr:rowOff>155597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1654"/>
          <a:ext cx="698500" cy="6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155597</xdr:rowOff>
    </xdr:from>
    <xdr:to>
      <xdr:col>22</xdr:col>
      <xdr:colOff>114300</xdr:colOff>
      <xdr:row>18</xdr:row>
      <xdr:rowOff>30934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7872"/>
          <a:ext cx="698500" cy="46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110040</xdr:rowOff>
    </xdr:from>
    <xdr:to>
      <xdr:col>18</xdr:col>
      <xdr:colOff>177800</xdr:colOff>
      <xdr:row>18</xdr:row>
      <xdr:rowOff>30934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72315"/>
          <a:ext cx="698500" cy="9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61754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39678</xdr:rowOff>
    </xdr:from>
    <xdr:to>
      <xdr:col>29</xdr:col>
      <xdr:colOff>177800</xdr:colOff>
      <xdr:row>17</xdr:row>
      <xdr:rowOff>141278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1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38579</xdr:rowOff>
    </xdr:from>
    <xdr:to>
      <xdr:col>26</xdr:col>
      <xdr:colOff>101600</xdr:colOff>
      <xdr:row>17</xdr:row>
      <xdr:rowOff>140179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124956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87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104797</xdr:rowOff>
    </xdr:from>
    <xdr:to>
      <xdr:col>22</xdr:col>
      <xdr:colOff>165100</xdr:colOff>
      <xdr:row>18</xdr:row>
      <xdr:rowOff>34947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7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19724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151584</xdr:rowOff>
    </xdr:from>
    <xdr:to>
      <xdr:col>19</xdr:col>
      <xdr:colOff>38100</xdr:colOff>
      <xdr:row>18</xdr:row>
      <xdr:rowOff>81734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1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66510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0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59240</xdr:rowOff>
    </xdr:from>
    <xdr:to>
      <xdr:col>15</xdr:col>
      <xdr:colOff>101600</xdr:colOff>
      <xdr:row>17</xdr:row>
      <xdr:rowOff>160840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171017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94300</xdr:rowOff>
    </xdr:from>
    <xdr:to>
      <xdr:col>29</xdr:col>
      <xdr:colOff>127000</xdr:colOff>
      <xdr:row>38</xdr:row>
      <xdr:rowOff>103872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61900"/>
          <a:ext cx="647700" cy="9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94300</xdr:rowOff>
    </xdr:from>
    <xdr:to>
      <xdr:col>26</xdr:col>
      <xdr:colOff>50800</xdr:colOff>
      <xdr:row>38</xdr:row>
      <xdr:rowOff>96214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61900"/>
          <a:ext cx="698500" cy="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96214</xdr:rowOff>
    </xdr:from>
    <xdr:to>
      <xdr:col>22</xdr:col>
      <xdr:colOff>114300</xdr:colOff>
      <xdr:row>38</xdr:row>
      <xdr:rowOff>108954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63814"/>
          <a:ext cx="698500" cy="12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108954</xdr:rowOff>
    </xdr:from>
    <xdr:to>
      <xdr:col>18</xdr:col>
      <xdr:colOff>177800</xdr:colOff>
      <xdr:row>38</xdr:row>
      <xdr:rowOff>109137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76554"/>
          <a:ext cx="698500" cy="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129070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131186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53072</xdr:rowOff>
    </xdr:from>
    <xdr:to>
      <xdr:col>29</xdr:col>
      <xdr:colOff>177800</xdr:colOff>
      <xdr:row>38</xdr:row>
      <xdr:rowOff>154672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20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304549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2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43500</xdr:rowOff>
    </xdr:from>
    <xdr:to>
      <xdr:col>26</xdr:col>
      <xdr:colOff>101600</xdr:colOff>
      <xdr:row>38</xdr:row>
      <xdr:rowOff>145100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11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129877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45414</xdr:rowOff>
    </xdr:from>
    <xdr:to>
      <xdr:col>22</xdr:col>
      <xdr:colOff>165100</xdr:colOff>
      <xdr:row>38</xdr:row>
      <xdr:rowOff>147014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13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131791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9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58154</xdr:rowOff>
    </xdr:from>
    <xdr:to>
      <xdr:col>19</xdr:col>
      <xdr:colOff>38100</xdr:colOff>
      <xdr:row>38</xdr:row>
      <xdr:rowOff>159754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2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144531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1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58337</xdr:rowOff>
    </xdr:from>
    <xdr:to>
      <xdr:col>15</xdr:col>
      <xdr:colOff>101600</xdr:colOff>
      <xdr:row>38</xdr:row>
      <xdr:rowOff>159937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25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144714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1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16136</xdr:rowOff>
    </xdr:from>
    <xdr:to>
      <xdr:col>24</xdr:col>
      <xdr:colOff>63500</xdr:colOff>
      <xdr:row>37</xdr:row>
      <xdr:rowOff>60953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9786"/>
          <a:ext cx="838200" cy="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60953</xdr:rowOff>
    </xdr:from>
    <xdr:to>
      <xdr:col>19</xdr:col>
      <xdr:colOff>177800</xdr:colOff>
      <xdr:row>37</xdr:row>
      <xdr:rowOff>101306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4603"/>
          <a:ext cx="889000" cy="4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101306</xdr:rowOff>
    </xdr:from>
    <xdr:to>
      <xdr:col>15</xdr:col>
      <xdr:colOff>50800</xdr:colOff>
      <xdr:row>37</xdr:row>
      <xdr:rowOff>142639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4956"/>
          <a:ext cx="889000" cy="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142639</xdr:rowOff>
    </xdr:from>
    <xdr:to>
      <xdr:col>10</xdr:col>
      <xdr:colOff>114300</xdr:colOff>
      <xdr:row>38</xdr:row>
      <xdr:rowOff>3966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6289"/>
          <a:ext cx="889000" cy="3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134964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44688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136786</xdr:rowOff>
    </xdr:from>
    <xdr:to>
      <xdr:col>24</xdr:col>
      <xdr:colOff>114300</xdr:colOff>
      <xdr:row>37</xdr:row>
      <xdr:rowOff>66936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115213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10153</xdr:rowOff>
    </xdr:from>
    <xdr:to>
      <xdr:col>20</xdr:col>
      <xdr:colOff>38100</xdr:colOff>
      <xdr:row>37</xdr:row>
      <xdr:rowOff>111753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102880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50506</xdr:rowOff>
    </xdr:from>
    <xdr:to>
      <xdr:col>15</xdr:col>
      <xdr:colOff>101600</xdr:colOff>
      <xdr:row>37</xdr:row>
      <xdr:rowOff>152106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143233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91839</xdr:rowOff>
    </xdr:from>
    <xdr:to>
      <xdr:col>10</xdr:col>
      <xdr:colOff>165100</xdr:colOff>
      <xdr:row>38</xdr:row>
      <xdr:rowOff>21989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13116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124616</xdr:rowOff>
    </xdr:from>
    <xdr:to>
      <xdr:col>6</xdr:col>
      <xdr:colOff>38100</xdr:colOff>
      <xdr:row>38</xdr:row>
      <xdr:rowOff>54766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45893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60288</xdr:rowOff>
    </xdr:from>
    <xdr:to>
      <xdr:col>24</xdr:col>
      <xdr:colOff>63500</xdr:colOff>
      <xdr:row>58</xdr:row>
      <xdr:rowOff>60873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04388"/>
          <a:ext cx="8382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60288</xdr:rowOff>
    </xdr:from>
    <xdr:to>
      <xdr:col>19</xdr:col>
      <xdr:colOff>177800</xdr:colOff>
      <xdr:row>58</xdr:row>
      <xdr:rowOff>64457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4388"/>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64457</xdr:rowOff>
    </xdr:from>
    <xdr:to>
      <xdr:col>15</xdr:col>
      <xdr:colOff>50800</xdr:colOff>
      <xdr:row>58</xdr:row>
      <xdr:rowOff>93302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8557"/>
          <a:ext cx="889000" cy="2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93302</xdr:rowOff>
    </xdr:from>
    <xdr:to>
      <xdr:col>10</xdr:col>
      <xdr:colOff>114300</xdr:colOff>
      <xdr:row>58</xdr:row>
      <xdr:rowOff>96320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37402"/>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114097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117239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10073</xdr:rowOff>
    </xdr:from>
    <xdr:to>
      <xdr:col>24</xdr:col>
      <xdr:colOff>114300</xdr:colOff>
      <xdr:row>58</xdr:row>
      <xdr:rowOff>111673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9488</xdr:rowOff>
    </xdr:from>
    <xdr:to>
      <xdr:col>20</xdr:col>
      <xdr:colOff>38100</xdr:colOff>
      <xdr:row>58</xdr:row>
      <xdr:rowOff>111088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102215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13657</xdr:rowOff>
    </xdr:from>
    <xdr:to>
      <xdr:col>15</xdr:col>
      <xdr:colOff>101600</xdr:colOff>
      <xdr:row>58</xdr:row>
      <xdr:rowOff>115257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106384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42502</xdr:rowOff>
    </xdr:from>
    <xdr:to>
      <xdr:col>10</xdr:col>
      <xdr:colOff>165100</xdr:colOff>
      <xdr:row>58</xdr:row>
      <xdr:rowOff>144102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135229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7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45520</xdr:rowOff>
    </xdr:from>
    <xdr:to>
      <xdr:col>6</xdr:col>
      <xdr:colOff>38100</xdr:colOff>
      <xdr:row>58</xdr:row>
      <xdr:rowOff>147120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138247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159207</xdr:rowOff>
    </xdr:from>
    <xdr:to>
      <xdr:col>24</xdr:col>
      <xdr:colOff>63500</xdr:colOff>
      <xdr:row>78</xdr:row>
      <xdr:rowOff>163340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32307"/>
          <a:ext cx="8382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151567</xdr:rowOff>
    </xdr:from>
    <xdr:to>
      <xdr:col>19</xdr:col>
      <xdr:colOff>177800</xdr:colOff>
      <xdr:row>78</xdr:row>
      <xdr:rowOff>159207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24667"/>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97656</xdr:rowOff>
    </xdr:from>
    <xdr:to>
      <xdr:col>15</xdr:col>
      <xdr:colOff>50800</xdr:colOff>
      <xdr:row>78</xdr:row>
      <xdr:rowOff>151567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70756"/>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97656</xdr:rowOff>
    </xdr:from>
    <xdr:to>
      <xdr:col>10</xdr:col>
      <xdr:colOff>114300</xdr:colOff>
      <xdr:row>78</xdr:row>
      <xdr:rowOff>121735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70756"/>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96308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112540</xdr:rowOff>
    </xdr:from>
    <xdr:to>
      <xdr:col>24</xdr:col>
      <xdr:colOff>114300</xdr:colOff>
      <xdr:row>79</xdr:row>
      <xdr:rowOff>42690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27467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108407</xdr:rowOff>
    </xdr:from>
    <xdr:to>
      <xdr:col>20</xdr:col>
      <xdr:colOff>38100</xdr:colOff>
      <xdr:row>79</xdr:row>
      <xdr:rowOff>38557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29684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100767</xdr:rowOff>
    </xdr:from>
    <xdr:to>
      <xdr:col>15</xdr:col>
      <xdr:colOff>101600</xdr:colOff>
      <xdr:row>79</xdr:row>
      <xdr:rowOff>30917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22044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46856</xdr:rowOff>
    </xdr:from>
    <xdr:to>
      <xdr:col>10</xdr:col>
      <xdr:colOff>165100</xdr:colOff>
      <xdr:row>78</xdr:row>
      <xdr:rowOff>148456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1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139583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70935</xdr:rowOff>
    </xdr:from>
    <xdr:to>
      <xdr:col>6</xdr:col>
      <xdr:colOff>38100</xdr:colOff>
      <xdr:row>79</xdr:row>
      <xdr:rowOff>1085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163662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28639</xdr:rowOff>
    </xdr:from>
    <xdr:to>
      <xdr:col>24</xdr:col>
      <xdr:colOff>63500</xdr:colOff>
      <xdr:row>93</xdr:row>
      <xdr:rowOff>114578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73489"/>
          <a:ext cx="838200" cy="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169571</xdr:rowOff>
    </xdr:from>
    <xdr:to>
      <xdr:col>19</xdr:col>
      <xdr:colOff>177800</xdr:colOff>
      <xdr:row>93</xdr:row>
      <xdr:rowOff>114578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942971"/>
          <a:ext cx="889000" cy="1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169571</xdr:rowOff>
    </xdr:from>
    <xdr:to>
      <xdr:col>15</xdr:col>
      <xdr:colOff>50800</xdr:colOff>
      <xdr:row>94</xdr:row>
      <xdr:rowOff>52215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942971"/>
          <a:ext cx="889000" cy="2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52215</xdr:rowOff>
    </xdr:from>
    <xdr:to>
      <xdr:col>10</xdr:col>
      <xdr:colOff>114300</xdr:colOff>
      <xdr:row>94</xdr:row>
      <xdr:rowOff>75059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68515"/>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149289</xdr:rowOff>
    </xdr:from>
    <xdr:to>
      <xdr:col>24</xdr:col>
      <xdr:colOff>114300</xdr:colOff>
      <xdr:row>93</xdr:row>
      <xdr:rowOff>79439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7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63778</xdr:rowOff>
    </xdr:from>
    <xdr:to>
      <xdr:col>20</xdr:col>
      <xdr:colOff>38100</xdr:colOff>
      <xdr:row>93</xdr:row>
      <xdr:rowOff>165378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10455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8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118771</xdr:rowOff>
    </xdr:from>
    <xdr:to>
      <xdr:col>15</xdr:col>
      <xdr:colOff>101600</xdr:colOff>
      <xdr:row>93</xdr:row>
      <xdr:rowOff>48921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65448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6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1415</xdr:rowOff>
    </xdr:from>
    <xdr:to>
      <xdr:col>10</xdr:col>
      <xdr:colOff>165100</xdr:colOff>
      <xdr:row>94</xdr:row>
      <xdr:rowOff>103015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119542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89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24259</xdr:rowOff>
    </xdr:from>
    <xdr:to>
      <xdr:col>6</xdr:col>
      <xdr:colOff>38100</xdr:colOff>
      <xdr:row>94</xdr:row>
      <xdr:rowOff>125859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1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142386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91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68891</xdr:rowOff>
    </xdr:from>
    <xdr:to>
      <xdr:col>55</xdr:col>
      <xdr:colOff>0</xdr:colOff>
      <xdr:row>36</xdr:row>
      <xdr:rowOff>104358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1091"/>
          <a:ext cx="838200" cy="3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56707</xdr:rowOff>
    </xdr:from>
    <xdr:to>
      <xdr:col>50</xdr:col>
      <xdr:colOff>114300</xdr:colOff>
      <xdr:row>36</xdr:row>
      <xdr:rowOff>68891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28907"/>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36861</xdr:rowOff>
    </xdr:from>
    <xdr:to>
      <xdr:col>45</xdr:col>
      <xdr:colOff>177800</xdr:colOff>
      <xdr:row>36</xdr:row>
      <xdr:rowOff>56707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66161"/>
          <a:ext cx="889000" cy="36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36861</xdr:rowOff>
    </xdr:from>
    <xdr:to>
      <xdr:col>41</xdr:col>
      <xdr:colOff>50800</xdr:colOff>
      <xdr:row>37</xdr:row>
      <xdr:rowOff>2768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66161"/>
          <a:ext cx="889000" cy="48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14817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147139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53558</xdr:rowOff>
    </xdr:from>
    <xdr:to>
      <xdr:col>55</xdr:col>
      <xdr:colOff>50800</xdr:colOff>
      <xdr:row>36</xdr:row>
      <xdr:rowOff>155158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76435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18091</xdr:rowOff>
    </xdr:from>
    <xdr:to>
      <xdr:col>50</xdr:col>
      <xdr:colOff>165100</xdr:colOff>
      <xdr:row>36</xdr:row>
      <xdr:rowOff>119691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136218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5907</xdr:rowOff>
    </xdr:from>
    <xdr:to>
      <xdr:col>46</xdr:col>
      <xdr:colOff>38100</xdr:colOff>
      <xdr:row>36</xdr:row>
      <xdr:rowOff>107507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124034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5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157511</xdr:rowOff>
    </xdr:from>
    <xdr:to>
      <xdr:col>41</xdr:col>
      <xdr:colOff>101600</xdr:colOff>
      <xdr:row>34</xdr:row>
      <xdr:rowOff>87661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104188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9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123418</xdr:rowOff>
    </xdr:from>
    <xdr:to>
      <xdr:col>36</xdr:col>
      <xdr:colOff>165100</xdr:colOff>
      <xdr:row>37</xdr:row>
      <xdr:rowOff>53568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70095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7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45386</xdr:rowOff>
    </xdr:from>
    <xdr:to>
      <xdr:col>55</xdr:col>
      <xdr:colOff>0</xdr:colOff>
      <xdr:row>57</xdr:row>
      <xdr:rowOff>78214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18036"/>
          <a:ext cx="838200" cy="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115903</xdr:rowOff>
    </xdr:from>
    <xdr:to>
      <xdr:col>50</xdr:col>
      <xdr:colOff>114300</xdr:colOff>
      <xdr:row>57</xdr:row>
      <xdr:rowOff>45386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17103"/>
          <a:ext cx="889000" cy="10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115903</xdr:rowOff>
    </xdr:from>
    <xdr:to>
      <xdr:col>45</xdr:col>
      <xdr:colOff>177800</xdr:colOff>
      <xdr:row>57</xdr:row>
      <xdr:rowOff>19340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17103"/>
          <a:ext cx="889000" cy="7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153144</xdr:rowOff>
    </xdr:from>
    <xdr:to>
      <xdr:col>41</xdr:col>
      <xdr:colOff>50800</xdr:colOff>
      <xdr:row>57</xdr:row>
      <xdr:rowOff>19340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54344"/>
          <a:ext cx="889000" cy="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49082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2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27414</xdr:rowOff>
    </xdr:from>
    <xdr:to>
      <xdr:col>55</xdr:col>
      <xdr:colOff>50800</xdr:colOff>
      <xdr:row>57</xdr:row>
      <xdr:rowOff>129014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50291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166036</xdr:rowOff>
    </xdr:from>
    <xdr:to>
      <xdr:col>50</xdr:col>
      <xdr:colOff>165100</xdr:colOff>
      <xdr:row>57</xdr:row>
      <xdr:rowOff>96186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112713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4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65103</xdr:rowOff>
    </xdr:from>
    <xdr:to>
      <xdr:col>46</xdr:col>
      <xdr:colOff>38100</xdr:colOff>
      <xdr:row>56</xdr:row>
      <xdr:rowOff>166703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6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11780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139990</xdr:rowOff>
    </xdr:from>
    <xdr:to>
      <xdr:col>41</xdr:col>
      <xdr:colOff>101600</xdr:colOff>
      <xdr:row>57</xdr:row>
      <xdr:rowOff>70140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61267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83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102344</xdr:rowOff>
    </xdr:from>
    <xdr:to>
      <xdr:col>36</xdr:col>
      <xdr:colOff>165100</xdr:colOff>
      <xdr:row>57</xdr:row>
      <xdr:rowOff>32494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49021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7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136995</xdr:rowOff>
    </xdr:from>
    <xdr:to>
      <xdr:col>55</xdr:col>
      <xdr:colOff>0</xdr:colOff>
      <xdr:row>78</xdr:row>
      <xdr:rowOff>115418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38645"/>
          <a:ext cx="838200" cy="1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115418</xdr:rowOff>
    </xdr:from>
    <xdr:to>
      <xdr:col>50</xdr:col>
      <xdr:colOff>114300</xdr:colOff>
      <xdr:row>78</xdr:row>
      <xdr:rowOff>119075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8851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40386</xdr:rowOff>
    </xdr:from>
    <xdr:to>
      <xdr:col>45</xdr:col>
      <xdr:colOff>177800</xdr:colOff>
      <xdr:row>78</xdr:row>
      <xdr:rowOff>119075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99136"/>
          <a:ext cx="889000" cy="5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40386</xdr:rowOff>
    </xdr:from>
    <xdr:to>
      <xdr:col>41</xdr:col>
      <xdr:colOff>50800</xdr:colOff>
      <xdr:row>77</xdr:row>
      <xdr:rowOff>57074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899136"/>
          <a:ext cx="889000" cy="3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86195</xdr:rowOff>
    </xdr:from>
    <xdr:to>
      <xdr:col>55</xdr:col>
      <xdr:colOff>50800</xdr:colOff>
      <xdr:row>78</xdr:row>
      <xdr:rowOff>16345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109072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64618</xdr:rowOff>
    </xdr:from>
    <xdr:to>
      <xdr:col>50</xdr:col>
      <xdr:colOff>165100</xdr:colOff>
      <xdr:row>78</xdr:row>
      <xdr:rowOff>166218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157345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68275</xdr:rowOff>
    </xdr:from>
    <xdr:to>
      <xdr:col>46</xdr:col>
      <xdr:colOff>38100</xdr:colOff>
      <xdr:row>78</xdr:row>
      <xdr:rowOff>169875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161002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161036</xdr:rowOff>
    </xdr:from>
    <xdr:to>
      <xdr:col>41</xdr:col>
      <xdr:colOff>101600</xdr:colOff>
      <xdr:row>75</xdr:row>
      <xdr:rowOff>91186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82313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4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6274</xdr:rowOff>
    </xdr:from>
    <xdr:to>
      <xdr:col>36</xdr:col>
      <xdr:colOff>165100</xdr:colOff>
      <xdr:row>77</xdr:row>
      <xdr:rowOff>107874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99001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0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9965</xdr:rowOff>
    </xdr:from>
    <xdr:to>
      <xdr:col>55</xdr:col>
      <xdr:colOff>0</xdr:colOff>
      <xdr:row>98</xdr:row>
      <xdr:rowOff>29291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12065"/>
          <a:ext cx="838200" cy="1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76178</xdr:rowOff>
    </xdr:from>
    <xdr:to>
      <xdr:col>50</xdr:col>
      <xdr:colOff>114300</xdr:colOff>
      <xdr:row>98</xdr:row>
      <xdr:rowOff>9965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06828"/>
          <a:ext cx="889000" cy="10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76178</xdr:rowOff>
    </xdr:from>
    <xdr:to>
      <xdr:col>45</xdr:col>
      <xdr:colOff>177800</xdr:colOff>
      <xdr:row>98</xdr:row>
      <xdr:rowOff>48913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06828"/>
          <a:ext cx="889000" cy="1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142086</xdr:rowOff>
    </xdr:from>
    <xdr:to>
      <xdr:col>41</xdr:col>
      <xdr:colOff>50800</xdr:colOff>
      <xdr:row>98</xdr:row>
      <xdr:rowOff>48913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72736"/>
          <a:ext cx="889000" cy="7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101091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149941</xdr:rowOff>
    </xdr:from>
    <xdr:to>
      <xdr:col>55</xdr:col>
      <xdr:colOff>50800</xdr:colOff>
      <xdr:row>98</xdr:row>
      <xdr:rowOff>80091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130615</xdr:rowOff>
    </xdr:from>
    <xdr:to>
      <xdr:col>50</xdr:col>
      <xdr:colOff>165100</xdr:colOff>
      <xdr:row>98</xdr:row>
      <xdr:rowOff>60765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77292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3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25378</xdr:rowOff>
    </xdr:from>
    <xdr:to>
      <xdr:col>46</xdr:col>
      <xdr:colOff>38100</xdr:colOff>
      <xdr:row>97</xdr:row>
      <xdr:rowOff>126978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143505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3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169563</xdr:rowOff>
    </xdr:from>
    <xdr:to>
      <xdr:col>41</xdr:col>
      <xdr:colOff>101600</xdr:colOff>
      <xdr:row>98</xdr:row>
      <xdr:rowOff>99713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90840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91286</xdr:rowOff>
    </xdr:from>
    <xdr:to>
      <xdr:col>36</xdr:col>
      <xdr:colOff>165100</xdr:colOff>
      <xdr:row>98</xdr:row>
      <xdr:rowOff>21436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37963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9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154140</xdr:rowOff>
    </xdr:from>
    <xdr:to>
      <xdr:col>85</xdr:col>
      <xdr:colOff>127000</xdr:colOff>
      <xdr:row>39</xdr:row>
      <xdr:rowOff>15710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6924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154140</xdr:rowOff>
    </xdr:from>
    <xdr:to>
      <xdr:col>81</xdr:col>
      <xdr:colOff>50800</xdr:colOff>
      <xdr:row>38</xdr:row>
      <xdr:rowOff>163170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6924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163170</xdr:rowOff>
    </xdr:from>
    <xdr:to>
      <xdr:col>76</xdr:col>
      <xdr:colOff>114300</xdr:colOff>
      <xdr:row>39</xdr:row>
      <xdr:rowOff>18034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78270"/>
          <a:ext cx="889000" cy="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18034</xdr:rowOff>
    </xdr:from>
    <xdr:to>
      <xdr:col>71</xdr:col>
      <xdr:colOff>177800</xdr:colOff>
      <xdr:row>39</xdr:row>
      <xdr:rowOff>29413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4584"/>
          <a:ext cx="8890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76826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136360</xdr:rowOff>
    </xdr:from>
    <xdr:to>
      <xdr:col>85</xdr:col>
      <xdr:colOff>177800</xdr:colOff>
      <xdr:row>39</xdr:row>
      <xdr:rowOff>66510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51287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6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103340</xdr:rowOff>
    </xdr:from>
    <xdr:to>
      <xdr:col>81</xdr:col>
      <xdr:colOff>101600</xdr:colOff>
      <xdr:row>39</xdr:row>
      <xdr:rowOff>33490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24617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1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112370</xdr:rowOff>
    </xdr:from>
    <xdr:to>
      <xdr:col>76</xdr:col>
      <xdr:colOff>165100</xdr:colOff>
      <xdr:row>39</xdr:row>
      <xdr:rowOff>42520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33647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2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138684</xdr:rowOff>
    </xdr:from>
    <xdr:to>
      <xdr:col>72</xdr:col>
      <xdr:colOff>38100</xdr:colOff>
      <xdr:row>39</xdr:row>
      <xdr:rowOff>68834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59961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150063</xdr:rowOff>
    </xdr:from>
    <xdr:to>
      <xdr:col>67</xdr:col>
      <xdr:colOff>101600</xdr:colOff>
      <xdr:row>39</xdr:row>
      <xdr:rowOff>80213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71340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102456</xdr:rowOff>
    </xdr:from>
    <xdr:to>
      <xdr:col>85</xdr:col>
      <xdr:colOff>127000</xdr:colOff>
      <xdr:row>77</xdr:row>
      <xdr:rowOff>112432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04106"/>
          <a:ext cx="8382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89472</xdr:rowOff>
    </xdr:from>
    <xdr:to>
      <xdr:col>81</xdr:col>
      <xdr:colOff>50800</xdr:colOff>
      <xdr:row>77</xdr:row>
      <xdr:rowOff>112432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91122"/>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89472</xdr:rowOff>
    </xdr:from>
    <xdr:to>
      <xdr:col>76</xdr:col>
      <xdr:colOff>114300</xdr:colOff>
      <xdr:row>77</xdr:row>
      <xdr:rowOff>155933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91122"/>
          <a:ext cx="889000" cy="6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132590</xdr:rowOff>
    </xdr:from>
    <xdr:to>
      <xdr:col>71</xdr:col>
      <xdr:colOff>177800</xdr:colOff>
      <xdr:row>77</xdr:row>
      <xdr:rowOff>155933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34240"/>
          <a:ext cx="889000" cy="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41057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51656</xdr:rowOff>
    </xdr:from>
    <xdr:to>
      <xdr:col>85</xdr:col>
      <xdr:colOff>177800</xdr:colOff>
      <xdr:row>77</xdr:row>
      <xdr:rowOff>153256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5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74533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61632</xdr:rowOff>
    </xdr:from>
    <xdr:to>
      <xdr:col>81</xdr:col>
      <xdr:colOff>101600</xdr:colOff>
      <xdr:row>77</xdr:row>
      <xdr:rowOff>163232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8309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3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38672</xdr:rowOff>
    </xdr:from>
    <xdr:to>
      <xdr:col>76</xdr:col>
      <xdr:colOff>165100</xdr:colOff>
      <xdr:row>77</xdr:row>
      <xdr:rowOff>140272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156799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105133</xdr:rowOff>
    </xdr:from>
    <xdr:to>
      <xdr:col>72</xdr:col>
      <xdr:colOff>38100</xdr:colOff>
      <xdr:row>78</xdr:row>
      <xdr:rowOff>35283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26410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9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81790</xdr:rowOff>
    </xdr:from>
    <xdr:to>
      <xdr:col>67</xdr:col>
      <xdr:colOff>101600</xdr:colOff>
      <xdr:row>78</xdr:row>
      <xdr:rowOff>11940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8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28467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5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79173</xdr:rowOff>
    </xdr:from>
    <xdr:to>
      <xdr:col>85</xdr:col>
      <xdr:colOff>127000</xdr:colOff>
      <xdr:row>98</xdr:row>
      <xdr:rowOff>91041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81273"/>
          <a:ext cx="8382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91041</xdr:rowOff>
    </xdr:from>
    <xdr:to>
      <xdr:col>81</xdr:col>
      <xdr:colOff>50800</xdr:colOff>
      <xdr:row>98</xdr:row>
      <xdr:rowOff>92064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93141"/>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81200</xdr:rowOff>
    </xdr:from>
    <xdr:to>
      <xdr:col>76</xdr:col>
      <xdr:colOff>114300</xdr:colOff>
      <xdr:row>98</xdr:row>
      <xdr:rowOff>92064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83300"/>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81200</xdr:rowOff>
    </xdr:from>
    <xdr:to>
      <xdr:col>71</xdr:col>
      <xdr:colOff>177800</xdr:colOff>
      <xdr:row>98</xdr:row>
      <xdr:rowOff>124578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3300"/>
          <a:ext cx="889000" cy="4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127925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28373</xdr:rowOff>
    </xdr:from>
    <xdr:to>
      <xdr:col>85</xdr:col>
      <xdr:colOff>177800</xdr:colOff>
      <xdr:row>98</xdr:row>
      <xdr:rowOff>129973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40241</xdr:rowOff>
    </xdr:from>
    <xdr:to>
      <xdr:col>81</xdr:col>
      <xdr:colOff>101600</xdr:colOff>
      <xdr:row>98</xdr:row>
      <xdr:rowOff>141841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132968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41264</xdr:rowOff>
    </xdr:from>
    <xdr:to>
      <xdr:col>76</xdr:col>
      <xdr:colOff>165100</xdr:colOff>
      <xdr:row>98</xdr:row>
      <xdr:rowOff>142864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30400</xdr:rowOff>
    </xdr:from>
    <xdr:to>
      <xdr:col>72</xdr:col>
      <xdr:colOff>38100</xdr:colOff>
      <xdr:row>98</xdr:row>
      <xdr:rowOff>132000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123127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73778</xdr:rowOff>
    </xdr:from>
    <xdr:to>
      <xdr:col>67</xdr:col>
      <xdr:colOff>101600</xdr:colOff>
      <xdr:row>99</xdr:row>
      <xdr:rowOff>3928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166505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9269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5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24699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128613</xdr:rowOff>
    </xdr:from>
    <xdr:to>
      <xdr:col>116</xdr:col>
      <xdr:colOff>63500</xdr:colOff>
      <xdr:row>58</xdr:row>
      <xdr:rowOff>128773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72713"/>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128773</xdr:rowOff>
    </xdr:from>
    <xdr:to>
      <xdr:col>111</xdr:col>
      <xdr:colOff>177800</xdr:colOff>
      <xdr:row>58</xdr:row>
      <xdr:rowOff>128864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7287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128864</xdr:rowOff>
    </xdr:from>
    <xdr:to>
      <xdr:col>107</xdr:col>
      <xdr:colOff>50800</xdr:colOff>
      <xdr:row>58</xdr:row>
      <xdr:rowOff>129025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72964"/>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125161</xdr:rowOff>
    </xdr:from>
    <xdr:to>
      <xdr:col>102</xdr:col>
      <xdr:colOff>114300</xdr:colOff>
      <xdr:row>58</xdr:row>
      <xdr:rowOff>129025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69261"/>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98510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77813</xdr:rowOff>
    </xdr:from>
    <xdr:to>
      <xdr:col>116</xdr:col>
      <xdr:colOff>114300</xdr:colOff>
      <xdr:row>59</xdr:row>
      <xdr:rowOff>7963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164190</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6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77973</xdr:rowOff>
    </xdr:from>
    <xdr:to>
      <xdr:col>112</xdr:col>
      <xdr:colOff>38100</xdr:colOff>
      <xdr:row>59</xdr:row>
      <xdr:rowOff>8123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170700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78064</xdr:rowOff>
    </xdr:from>
    <xdr:to>
      <xdr:col>107</xdr:col>
      <xdr:colOff>101600</xdr:colOff>
      <xdr:row>59</xdr:row>
      <xdr:rowOff>8214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170791</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78225</xdr:rowOff>
    </xdr:from>
    <xdr:to>
      <xdr:col>102</xdr:col>
      <xdr:colOff>165100</xdr:colOff>
      <xdr:row>59</xdr:row>
      <xdr:rowOff>8375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170952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74361</xdr:rowOff>
    </xdr:from>
    <xdr:to>
      <xdr:col>98</xdr:col>
      <xdr:colOff>38100</xdr:colOff>
      <xdr:row>59</xdr:row>
      <xdr:rowOff>4511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167088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133083</xdr:rowOff>
    </xdr:from>
    <xdr:to>
      <xdr:col>116</xdr:col>
      <xdr:colOff>63500</xdr:colOff>
      <xdr:row>77</xdr:row>
      <xdr:rowOff>120955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63283"/>
          <a:ext cx="838200" cy="1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63664</xdr:rowOff>
    </xdr:from>
    <xdr:to>
      <xdr:col>111</xdr:col>
      <xdr:colOff>177800</xdr:colOff>
      <xdr:row>77</xdr:row>
      <xdr:rowOff>120955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265314"/>
          <a:ext cx="889000" cy="5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63664</xdr:rowOff>
    </xdr:from>
    <xdr:to>
      <xdr:col>107</xdr:col>
      <xdr:colOff>50800</xdr:colOff>
      <xdr:row>77</xdr:row>
      <xdr:rowOff>112637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65314"/>
          <a:ext cx="889000" cy="4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62573</xdr:rowOff>
    </xdr:from>
    <xdr:to>
      <xdr:col>102</xdr:col>
      <xdr:colOff>114300</xdr:colOff>
      <xdr:row>77</xdr:row>
      <xdr:rowOff>112637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92773"/>
          <a:ext cx="889000" cy="2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117364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82283</xdr:rowOff>
    </xdr:from>
    <xdr:to>
      <xdr:col>116</xdr:col>
      <xdr:colOff>114300</xdr:colOff>
      <xdr:row>77</xdr:row>
      <xdr:rowOff>12433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105160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6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70155</xdr:rowOff>
    </xdr:from>
    <xdr:to>
      <xdr:col>112</xdr:col>
      <xdr:colOff>38100</xdr:colOff>
      <xdr:row>78</xdr:row>
      <xdr:rowOff>305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162882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12864</xdr:rowOff>
    </xdr:from>
    <xdr:to>
      <xdr:col>107</xdr:col>
      <xdr:colOff>101600</xdr:colOff>
      <xdr:row>77</xdr:row>
      <xdr:rowOff>114464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130991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61837</xdr:rowOff>
    </xdr:from>
    <xdr:to>
      <xdr:col>102</xdr:col>
      <xdr:colOff>165100</xdr:colOff>
      <xdr:row>77</xdr:row>
      <xdr:rowOff>163437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11773</xdr:rowOff>
    </xdr:from>
    <xdr:to>
      <xdr:col>98</xdr:col>
      <xdr:colOff>38100</xdr:colOff>
      <xdr:row>76</xdr:row>
      <xdr:rowOff>113373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129900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人件費については、職員数の増加や人事院勧告に伴う給与及び手当等の増額による増加。類似団体と比較すると少額であるが、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定員適正化計画に基づく新規採用者の抑制、組織・職員配置の見直しなどによる人件費の削減に努めていく。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低所得世帯への電力等価格高騰緊急支援給付金支給事業等の皆増。また、障害児通所給付事業、障害者自立支援給付事業等の事業費の増加により扶助費は増加傾向にあり、住民一人あたりのコストは増加。類似団体と比較しても、多額な状況が続いている。事業の優先性、重要性、効果等を十分に考慮したうえで、事業の見直し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補助費等については、新型コロナ関連の補助金等が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減少したため、住民一人あたりのコストは減少。しかしながら、類似団体と比較しても、多額な状況が続いている。事業の優先性、重要性、効果等を十分に考慮したうえで、事業の見直し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については、大規模建築物耐震化事業の完了などにより住民一人あたりのコストは減少し、類似団体と比較しても少額となっている。公共施設については、公共施設等総合管理計画に基づき、更新や解体を行っていく方針であるが、事業費が過大にならないように、優先順位を考慮し、事業を選別しながら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41,272
40,467
214.29
32,994,775
32,007,431
823,217
16,373,794
21,175,229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12255</xdr:rowOff>
    </xdr:from>
    <xdr:to>
      <xdr:col>24</xdr:col>
      <xdr:colOff>63500</xdr:colOff>
      <xdr:row>36</xdr:row>
      <xdr:rowOff>43497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4455"/>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43497</xdr:rowOff>
    </xdr:from>
    <xdr:to>
      <xdr:col>19</xdr:col>
      <xdr:colOff>177800</xdr:colOff>
      <xdr:row>36</xdr:row>
      <xdr:rowOff>75883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5697"/>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75883</xdr:rowOff>
    </xdr:from>
    <xdr:to>
      <xdr:col>15</xdr:col>
      <xdr:colOff>50800</xdr:colOff>
      <xdr:row>36</xdr:row>
      <xdr:rowOff>83312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083"/>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71882</xdr:rowOff>
    </xdr:from>
    <xdr:to>
      <xdr:col>10</xdr:col>
      <xdr:colOff>114300</xdr:colOff>
      <xdr:row>36</xdr:row>
      <xdr:rowOff>83312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40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132905</xdr:rowOff>
    </xdr:from>
    <xdr:to>
      <xdr:col>24</xdr:col>
      <xdr:colOff>114300</xdr:colOff>
      <xdr:row>36</xdr:row>
      <xdr:rowOff>63055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111332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164147</xdr:rowOff>
    </xdr:from>
    <xdr:to>
      <xdr:col>20</xdr:col>
      <xdr:colOff>38100</xdr:colOff>
      <xdr:row>36</xdr:row>
      <xdr:rowOff>94297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85424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25083</xdr:rowOff>
    </xdr:from>
    <xdr:to>
      <xdr:col>15</xdr:col>
      <xdr:colOff>101600</xdr:colOff>
      <xdr:row>36</xdr:row>
      <xdr:rowOff>126683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117810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32512</xdr:rowOff>
    </xdr:from>
    <xdr:to>
      <xdr:col>10</xdr:col>
      <xdr:colOff>165100</xdr:colOff>
      <xdr:row>36</xdr:row>
      <xdr:rowOff>134112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125239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21082</xdr:rowOff>
    </xdr:from>
    <xdr:to>
      <xdr:col>6</xdr:col>
      <xdr:colOff>38100</xdr:colOff>
      <xdr:row>36</xdr:row>
      <xdr:rowOff>122682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113809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70296</xdr:rowOff>
    </xdr:from>
    <xdr:to>
      <xdr:col>24</xdr:col>
      <xdr:colOff>63500</xdr:colOff>
      <xdr:row>58</xdr:row>
      <xdr:rowOff>89419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4396"/>
          <a:ext cx="8382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69828</xdr:rowOff>
    </xdr:from>
    <xdr:to>
      <xdr:col>19</xdr:col>
      <xdr:colOff>177800</xdr:colOff>
      <xdr:row>58</xdr:row>
      <xdr:rowOff>89419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3928"/>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134578</xdr:rowOff>
    </xdr:from>
    <xdr:to>
      <xdr:col>15</xdr:col>
      <xdr:colOff>50800</xdr:colOff>
      <xdr:row>58</xdr:row>
      <xdr:rowOff>69828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7228"/>
          <a:ext cx="889000" cy="10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134578</xdr:rowOff>
    </xdr:from>
    <xdr:to>
      <xdr:col>10</xdr:col>
      <xdr:colOff>114300</xdr:colOff>
      <xdr:row>58</xdr:row>
      <xdr:rowOff>87681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7228"/>
          <a:ext cx="889000" cy="12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19622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19496</xdr:rowOff>
    </xdr:from>
    <xdr:to>
      <xdr:col>24</xdr:col>
      <xdr:colOff>114300</xdr:colOff>
      <xdr:row>58</xdr:row>
      <xdr:rowOff>121096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38619</xdr:rowOff>
    </xdr:from>
    <xdr:to>
      <xdr:col>20</xdr:col>
      <xdr:colOff>38100</xdr:colOff>
      <xdr:row>58</xdr:row>
      <xdr:rowOff>140219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131346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19028</xdr:rowOff>
    </xdr:from>
    <xdr:to>
      <xdr:col>15</xdr:col>
      <xdr:colOff>101600</xdr:colOff>
      <xdr:row>58</xdr:row>
      <xdr:rowOff>120628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111755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83778</xdr:rowOff>
    </xdr:from>
    <xdr:to>
      <xdr:col>10</xdr:col>
      <xdr:colOff>165100</xdr:colOff>
      <xdr:row>58</xdr:row>
      <xdr:rowOff>13928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36881</xdr:rowOff>
    </xdr:from>
    <xdr:to>
      <xdr:col>6</xdr:col>
      <xdr:colOff>38100</xdr:colOff>
      <xdr:row>58</xdr:row>
      <xdr:rowOff>138481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129608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7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43290</xdr:rowOff>
    </xdr:from>
    <xdr:to>
      <xdr:col>24</xdr:col>
      <xdr:colOff>63500</xdr:colOff>
      <xdr:row>74</xdr:row>
      <xdr:rowOff>113813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30590"/>
          <a:ext cx="8382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36592</xdr:rowOff>
    </xdr:from>
    <xdr:to>
      <xdr:col>19</xdr:col>
      <xdr:colOff>177800</xdr:colOff>
      <xdr:row>74</xdr:row>
      <xdr:rowOff>113813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23892"/>
          <a:ext cx="889000" cy="7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36592</xdr:rowOff>
    </xdr:from>
    <xdr:to>
      <xdr:col>15</xdr:col>
      <xdr:colOff>50800</xdr:colOff>
      <xdr:row>75</xdr:row>
      <xdr:rowOff>19904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23892"/>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19904</xdr:rowOff>
    </xdr:from>
    <xdr:to>
      <xdr:col>10</xdr:col>
      <xdr:colOff>114300</xdr:colOff>
      <xdr:row>75</xdr:row>
      <xdr:rowOff>53773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78654"/>
          <a:ext cx="8890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163940</xdr:rowOff>
    </xdr:from>
    <xdr:to>
      <xdr:col>24</xdr:col>
      <xdr:colOff>114300</xdr:colOff>
      <xdr:row>74</xdr:row>
      <xdr:rowOff>94090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7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63013</xdr:rowOff>
    </xdr:from>
    <xdr:to>
      <xdr:col>20</xdr:col>
      <xdr:colOff>38100</xdr:colOff>
      <xdr:row>74</xdr:row>
      <xdr:rowOff>164613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9690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2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157242</xdr:rowOff>
    </xdr:from>
    <xdr:to>
      <xdr:col>15</xdr:col>
      <xdr:colOff>101600</xdr:colOff>
      <xdr:row>74</xdr:row>
      <xdr:rowOff>87392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7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103919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4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140554</xdr:rowOff>
    </xdr:from>
    <xdr:to>
      <xdr:col>10</xdr:col>
      <xdr:colOff>165100</xdr:colOff>
      <xdr:row>75</xdr:row>
      <xdr:rowOff>70704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87231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0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2973</xdr:rowOff>
    </xdr:from>
    <xdr:to>
      <xdr:col>6</xdr:col>
      <xdr:colOff>38100</xdr:colOff>
      <xdr:row>75</xdr:row>
      <xdr:rowOff>104573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121100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35787</xdr:rowOff>
    </xdr:from>
    <xdr:to>
      <xdr:col>24</xdr:col>
      <xdr:colOff>63500</xdr:colOff>
      <xdr:row>97</xdr:row>
      <xdr:rowOff>52608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66437"/>
          <a:ext cx="8382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35787</xdr:rowOff>
    </xdr:from>
    <xdr:to>
      <xdr:col>19</xdr:col>
      <xdr:colOff>177800</xdr:colOff>
      <xdr:row>97</xdr:row>
      <xdr:rowOff>42779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66437"/>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42779</xdr:rowOff>
    </xdr:from>
    <xdr:to>
      <xdr:col>15</xdr:col>
      <xdr:colOff>50800</xdr:colOff>
      <xdr:row>97</xdr:row>
      <xdr:rowOff>81105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73429"/>
          <a:ext cx="889000" cy="3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169450</xdr:rowOff>
    </xdr:from>
    <xdr:to>
      <xdr:col>10</xdr:col>
      <xdr:colOff>114300</xdr:colOff>
      <xdr:row>97</xdr:row>
      <xdr:rowOff>81105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28650"/>
          <a:ext cx="889000" cy="8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129660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1808</xdr:rowOff>
    </xdr:from>
    <xdr:to>
      <xdr:col>24</xdr:col>
      <xdr:colOff>114300</xdr:colOff>
      <xdr:row>97</xdr:row>
      <xdr:rowOff>103408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99569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156437</xdr:rowOff>
    </xdr:from>
    <xdr:to>
      <xdr:col>20</xdr:col>
      <xdr:colOff>38100</xdr:colOff>
      <xdr:row>97</xdr:row>
      <xdr:rowOff>86587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77714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163429</xdr:rowOff>
    </xdr:from>
    <xdr:to>
      <xdr:col>15</xdr:col>
      <xdr:colOff>101600</xdr:colOff>
      <xdr:row>97</xdr:row>
      <xdr:rowOff>93579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30305</xdr:rowOff>
    </xdr:from>
    <xdr:to>
      <xdr:col>10</xdr:col>
      <xdr:colOff>165100</xdr:colOff>
      <xdr:row>97</xdr:row>
      <xdr:rowOff>131905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123032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5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118650</xdr:rowOff>
    </xdr:from>
    <xdr:to>
      <xdr:col>6</xdr:col>
      <xdr:colOff>38100</xdr:colOff>
      <xdr:row>97</xdr:row>
      <xdr:rowOff>48800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65327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5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56424</xdr:rowOff>
    </xdr:from>
    <xdr:to>
      <xdr:col>55</xdr:col>
      <xdr:colOff>0</xdr:colOff>
      <xdr:row>39</xdr:row>
      <xdr:rowOff>58057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4297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56751</xdr:rowOff>
    </xdr:from>
    <xdr:to>
      <xdr:col>50</xdr:col>
      <xdr:colOff>114300</xdr:colOff>
      <xdr:row>39</xdr:row>
      <xdr:rowOff>58057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4330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56751</xdr:rowOff>
    </xdr:from>
    <xdr:to>
      <xdr:col>45</xdr:col>
      <xdr:colOff>177800</xdr:colOff>
      <xdr:row>39</xdr:row>
      <xdr:rowOff>62956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4330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59363</xdr:rowOff>
    </xdr:from>
    <xdr:to>
      <xdr:col>41</xdr:col>
      <xdr:colOff>50800</xdr:colOff>
      <xdr:row>39</xdr:row>
      <xdr:rowOff>62956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45913"/>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5624</xdr:rowOff>
    </xdr:from>
    <xdr:to>
      <xdr:col>55</xdr:col>
      <xdr:colOff>50800</xdr:colOff>
      <xdr:row>39</xdr:row>
      <xdr:rowOff>107224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92001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0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7257</xdr:rowOff>
    </xdr:from>
    <xdr:to>
      <xdr:col>50</xdr:col>
      <xdr:colOff>165100</xdr:colOff>
      <xdr:row>39</xdr:row>
      <xdr:rowOff>108857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99984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8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5951</xdr:rowOff>
    </xdr:from>
    <xdr:to>
      <xdr:col>46</xdr:col>
      <xdr:colOff>38100</xdr:colOff>
      <xdr:row>39</xdr:row>
      <xdr:rowOff>107551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98678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8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12156</xdr:rowOff>
    </xdr:from>
    <xdr:to>
      <xdr:col>41</xdr:col>
      <xdr:colOff>101600</xdr:colOff>
      <xdr:row>39</xdr:row>
      <xdr:rowOff>113756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104883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8563</xdr:rowOff>
    </xdr:from>
    <xdr:to>
      <xdr:col>36</xdr:col>
      <xdr:colOff>165100</xdr:colOff>
      <xdr:row>39</xdr:row>
      <xdr:rowOff>110163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101290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41021</xdr:rowOff>
    </xdr:from>
    <xdr:to>
      <xdr:col>55</xdr:col>
      <xdr:colOff>0</xdr:colOff>
      <xdr:row>56</xdr:row>
      <xdr:rowOff>44062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42221"/>
          <a:ext cx="8382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44062</xdr:rowOff>
    </xdr:from>
    <xdr:to>
      <xdr:col>50</xdr:col>
      <xdr:colOff>114300</xdr:colOff>
      <xdr:row>56</xdr:row>
      <xdr:rowOff>119035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45262"/>
          <a:ext cx="889000" cy="7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76598</xdr:rowOff>
    </xdr:from>
    <xdr:to>
      <xdr:col>45</xdr:col>
      <xdr:colOff>177800</xdr:colOff>
      <xdr:row>56</xdr:row>
      <xdr:rowOff>119035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77798"/>
          <a:ext cx="889000" cy="4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29858</xdr:rowOff>
    </xdr:from>
    <xdr:to>
      <xdr:col>41</xdr:col>
      <xdr:colOff>50800</xdr:colOff>
      <xdr:row>56</xdr:row>
      <xdr:rowOff>76598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31058"/>
          <a:ext cx="889000" cy="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121749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161671</xdr:rowOff>
    </xdr:from>
    <xdr:to>
      <xdr:col>55</xdr:col>
      <xdr:colOff>50800</xdr:colOff>
      <xdr:row>56</xdr:row>
      <xdr:rowOff>91821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13098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164712</xdr:rowOff>
    </xdr:from>
    <xdr:to>
      <xdr:col>50</xdr:col>
      <xdr:colOff>165100</xdr:colOff>
      <xdr:row>56</xdr:row>
      <xdr:rowOff>94862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111389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68235</xdr:rowOff>
    </xdr:from>
    <xdr:to>
      <xdr:col>46</xdr:col>
      <xdr:colOff>38100</xdr:colOff>
      <xdr:row>56</xdr:row>
      <xdr:rowOff>169835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14912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4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25798</xdr:rowOff>
    </xdr:from>
    <xdr:to>
      <xdr:col>41</xdr:col>
      <xdr:colOff>101600</xdr:colOff>
      <xdr:row>56</xdr:row>
      <xdr:rowOff>127398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2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143925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0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150508</xdr:rowOff>
    </xdr:from>
    <xdr:to>
      <xdr:col>36</xdr:col>
      <xdr:colOff>165100</xdr:colOff>
      <xdr:row>56</xdr:row>
      <xdr:rowOff>80658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97185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5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162423</xdr:rowOff>
    </xdr:from>
    <xdr:to>
      <xdr:col>55</xdr:col>
      <xdr:colOff>0</xdr:colOff>
      <xdr:row>78</xdr:row>
      <xdr:rowOff>9888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64073"/>
          <a:ext cx="8382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107668</xdr:rowOff>
    </xdr:from>
    <xdr:to>
      <xdr:col>50</xdr:col>
      <xdr:colOff>114300</xdr:colOff>
      <xdr:row>78</xdr:row>
      <xdr:rowOff>9888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09318"/>
          <a:ext cx="889000" cy="7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107668</xdr:rowOff>
    </xdr:from>
    <xdr:to>
      <xdr:col>45</xdr:col>
      <xdr:colOff>177800</xdr:colOff>
      <xdr:row>77</xdr:row>
      <xdr:rowOff>138680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09318"/>
          <a:ext cx="889000" cy="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138680</xdr:rowOff>
    </xdr:from>
    <xdr:to>
      <xdr:col>41</xdr:col>
      <xdr:colOff>50800</xdr:colOff>
      <xdr:row>78</xdr:row>
      <xdr:rowOff>65757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40330"/>
          <a:ext cx="88900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45716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111623</xdr:rowOff>
    </xdr:from>
    <xdr:to>
      <xdr:col>55</xdr:col>
      <xdr:colOff>50800</xdr:colOff>
      <xdr:row>78</xdr:row>
      <xdr:rowOff>41773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134500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130538</xdr:rowOff>
    </xdr:from>
    <xdr:to>
      <xdr:col>50</xdr:col>
      <xdr:colOff>165100</xdr:colOff>
      <xdr:row>78</xdr:row>
      <xdr:rowOff>60688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51815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56868</xdr:rowOff>
    </xdr:from>
    <xdr:to>
      <xdr:col>46</xdr:col>
      <xdr:colOff>38100</xdr:colOff>
      <xdr:row>77</xdr:row>
      <xdr:rowOff>158468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3545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3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87880</xdr:rowOff>
    </xdr:from>
    <xdr:to>
      <xdr:col>41</xdr:col>
      <xdr:colOff>101600</xdr:colOff>
      <xdr:row>78</xdr:row>
      <xdr:rowOff>18030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34557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6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14957</xdr:rowOff>
    </xdr:from>
    <xdr:to>
      <xdr:col>36</xdr:col>
      <xdr:colOff>165100</xdr:colOff>
      <xdr:row>78</xdr:row>
      <xdr:rowOff>116557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107684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24310</xdr:rowOff>
    </xdr:from>
    <xdr:to>
      <xdr:col>55</xdr:col>
      <xdr:colOff>0</xdr:colOff>
      <xdr:row>96</xdr:row>
      <xdr:rowOff>121847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83510"/>
          <a:ext cx="838200" cy="9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24310</xdr:rowOff>
    </xdr:from>
    <xdr:to>
      <xdr:col>50</xdr:col>
      <xdr:colOff>114300</xdr:colOff>
      <xdr:row>96</xdr:row>
      <xdr:rowOff>108321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83510"/>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108321</xdr:rowOff>
    </xdr:from>
    <xdr:to>
      <xdr:col>45</xdr:col>
      <xdr:colOff>177800</xdr:colOff>
      <xdr:row>96</xdr:row>
      <xdr:rowOff>134831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67521"/>
          <a:ext cx="889000" cy="2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111575</xdr:rowOff>
    </xdr:from>
    <xdr:to>
      <xdr:col>41</xdr:col>
      <xdr:colOff>50800</xdr:colOff>
      <xdr:row>96</xdr:row>
      <xdr:rowOff>134831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70775"/>
          <a:ext cx="889000" cy="2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105018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71047</xdr:rowOff>
    </xdr:from>
    <xdr:to>
      <xdr:col>55</xdr:col>
      <xdr:colOff>50800</xdr:colOff>
      <xdr:row>97</xdr:row>
      <xdr:rowOff>1197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49474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144960</xdr:rowOff>
    </xdr:from>
    <xdr:to>
      <xdr:col>50</xdr:col>
      <xdr:colOff>165100</xdr:colOff>
      <xdr:row>96</xdr:row>
      <xdr:rowOff>75110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91637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57521</xdr:rowOff>
    </xdr:from>
    <xdr:to>
      <xdr:col>46</xdr:col>
      <xdr:colOff>38100</xdr:colOff>
      <xdr:row>96</xdr:row>
      <xdr:rowOff>159121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1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150248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84031</xdr:rowOff>
    </xdr:from>
    <xdr:to>
      <xdr:col>41</xdr:col>
      <xdr:colOff>101600</xdr:colOff>
      <xdr:row>97</xdr:row>
      <xdr:rowOff>14181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60775</xdr:rowOff>
    </xdr:from>
    <xdr:to>
      <xdr:col>36</xdr:col>
      <xdr:colOff>165100</xdr:colOff>
      <xdr:row>96</xdr:row>
      <xdr:rowOff>162375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153502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1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121138</xdr:rowOff>
    </xdr:from>
    <xdr:to>
      <xdr:col>85</xdr:col>
      <xdr:colOff>127000</xdr:colOff>
      <xdr:row>34</xdr:row>
      <xdr:rowOff>162354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950438"/>
          <a:ext cx="8382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68400</xdr:rowOff>
    </xdr:from>
    <xdr:to>
      <xdr:col>81</xdr:col>
      <xdr:colOff>50800</xdr:colOff>
      <xdr:row>34</xdr:row>
      <xdr:rowOff>121138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897700"/>
          <a:ext cx="8890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68400</xdr:rowOff>
    </xdr:from>
    <xdr:to>
      <xdr:col>76</xdr:col>
      <xdr:colOff>114300</xdr:colOff>
      <xdr:row>35</xdr:row>
      <xdr:rowOff>78115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897700"/>
          <a:ext cx="8890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78115</xdr:rowOff>
    </xdr:from>
    <xdr:to>
      <xdr:col>71</xdr:col>
      <xdr:colOff>177800</xdr:colOff>
      <xdr:row>35</xdr:row>
      <xdr:rowOff>120681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78865"/>
          <a:ext cx="8890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116958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111554</xdr:rowOff>
    </xdr:from>
    <xdr:to>
      <xdr:col>85</xdr:col>
      <xdr:colOff>177800</xdr:colOff>
      <xdr:row>35</xdr:row>
      <xdr:rowOff>41704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134431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9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70338</xdr:rowOff>
    </xdr:from>
    <xdr:to>
      <xdr:col>81</xdr:col>
      <xdr:colOff>101600</xdr:colOff>
      <xdr:row>35</xdr:row>
      <xdr:rowOff>488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17015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17600</xdr:rowOff>
    </xdr:from>
    <xdr:to>
      <xdr:col>76</xdr:col>
      <xdr:colOff>165100</xdr:colOff>
      <xdr:row>34</xdr:row>
      <xdr:rowOff>119200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135727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27315</xdr:rowOff>
    </xdr:from>
    <xdr:to>
      <xdr:col>72</xdr:col>
      <xdr:colOff>38100</xdr:colOff>
      <xdr:row>35</xdr:row>
      <xdr:rowOff>128915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120042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2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69881</xdr:rowOff>
    </xdr:from>
    <xdr:to>
      <xdr:col>67</xdr:col>
      <xdr:colOff>101600</xdr:colOff>
      <xdr:row>36</xdr:row>
      <xdr:rowOff>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7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162608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55959</xdr:rowOff>
    </xdr:from>
    <xdr:to>
      <xdr:col>85</xdr:col>
      <xdr:colOff>127000</xdr:colOff>
      <xdr:row>57</xdr:row>
      <xdr:rowOff>92362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28609"/>
          <a:ext cx="838200" cy="3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76446</xdr:rowOff>
    </xdr:from>
    <xdr:to>
      <xdr:col>81</xdr:col>
      <xdr:colOff>50800</xdr:colOff>
      <xdr:row>57</xdr:row>
      <xdr:rowOff>55959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77646"/>
          <a:ext cx="889000" cy="15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76446</xdr:rowOff>
    </xdr:from>
    <xdr:to>
      <xdr:col>76</xdr:col>
      <xdr:colOff>114300</xdr:colOff>
      <xdr:row>56</xdr:row>
      <xdr:rowOff>128910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77646"/>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128910</xdr:rowOff>
    </xdr:from>
    <xdr:to>
      <xdr:col>71</xdr:col>
      <xdr:colOff>177800</xdr:colOff>
      <xdr:row>57</xdr:row>
      <xdr:rowOff>41352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30110"/>
          <a:ext cx="889000" cy="8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25192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28674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41562</xdr:rowOff>
    </xdr:from>
    <xdr:to>
      <xdr:col>85</xdr:col>
      <xdr:colOff>177800</xdr:colOff>
      <xdr:row>57</xdr:row>
      <xdr:rowOff>143162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127939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2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5159</xdr:rowOff>
    </xdr:from>
    <xdr:to>
      <xdr:col>81</xdr:col>
      <xdr:colOff>101600</xdr:colOff>
      <xdr:row>57</xdr:row>
      <xdr:rowOff>106759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97886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7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25646</xdr:rowOff>
    </xdr:from>
    <xdr:to>
      <xdr:col>76</xdr:col>
      <xdr:colOff>165100</xdr:colOff>
      <xdr:row>56</xdr:row>
      <xdr:rowOff>127246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143773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78110</xdr:rowOff>
    </xdr:from>
    <xdr:to>
      <xdr:col>72</xdr:col>
      <xdr:colOff>38100</xdr:colOff>
      <xdr:row>57</xdr:row>
      <xdr:rowOff>8260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24787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162002</xdr:rowOff>
    </xdr:from>
    <xdr:to>
      <xdr:col>67</xdr:col>
      <xdr:colOff>101600</xdr:colOff>
      <xdr:row>57</xdr:row>
      <xdr:rowOff>92152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83279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154139</xdr:rowOff>
    </xdr:from>
    <xdr:to>
      <xdr:col>85</xdr:col>
      <xdr:colOff>127000</xdr:colOff>
      <xdr:row>79</xdr:row>
      <xdr:rowOff>15711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27239"/>
          <a:ext cx="8382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154139</xdr:rowOff>
    </xdr:from>
    <xdr:to>
      <xdr:col>81</xdr:col>
      <xdr:colOff>50800</xdr:colOff>
      <xdr:row>78</xdr:row>
      <xdr:rowOff>163170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27239"/>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163170</xdr:rowOff>
    </xdr:from>
    <xdr:to>
      <xdr:col>76</xdr:col>
      <xdr:colOff>114300</xdr:colOff>
      <xdr:row>79</xdr:row>
      <xdr:rowOff>18035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36270"/>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18035</xdr:rowOff>
    </xdr:from>
    <xdr:to>
      <xdr:col>71</xdr:col>
      <xdr:colOff>177800</xdr:colOff>
      <xdr:row>79</xdr:row>
      <xdr:rowOff>29414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62585"/>
          <a:ext cx="8890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136361</xdr:rowOff>
    </xdr:from>
    <xdr:to>
      <xdr:col>85</xdr:col>
      <xdr:colOff>177800</xdr:colOff>
      <xdr:row>79</xdr:row>
      <xdr:rowOff>66511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51288</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2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103339</xdr:rowOff>
    </xdr:from>
    <xdr:to>
      <xdr:col>81</xdr:col>
      <xdr:colOff>101600</xdr:colOff>
      <xdr:row>79</xdr:row>
      <xdr:rowOff>33489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7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24616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112370</xdr:rowOff>
    </xdr:from>
    <xdr:to>
      <xdr:col>76</xdr:col>
      <xdr:colOff>165100</xdr:colOff>
      <xdr:row>79</xdr:row>
      <xdr:rowOff>42520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33647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138685</xdr:rowOff>
    </xdr:from>
    <xdr:to>
      <xdr:col>72</xdr:col>
      <xdr:colOff>38100</xdr:colOff>
      <xdr:row>79</xdr:row>
      <xdr:rowOff>68835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59962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0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150064</xdr:rowOff>
    </xdr:from>
    <xdr:to>
      <xdr:col>67</xdr:col>
      <xdr:colOff>101600</xdr:colOff>
      <xdr:row>79</xdr:row>
      <xdr:rowOff>80214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71341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102456</xdr:rowOff>
    </xdr:from>
    <xdr:to>
      <xdr:col>85</xdr:col>
      <xdr:colOff>127000</xdr:colOff>
      <xdr:row>97</xdr:row>
      <xdr:rowOff>112432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33106"/>
          <a:ext cx="8382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89472</xdr:rowOff>
    </xdr:from>
    <xdr:to>
      <xdr:col>81</xdr:col>
      <xdr:colOff>50800</xdr:colOff>
      <xdr:row>97</xdr:row>
      <xdr:rowOff>112432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20122"/>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89472</xdr:rowOff>
    </xdr:from>
    <xdr:to>
      <xdr:col>76</xdr:col>
      <xdr:colOff>114300</xdr:colOff>
      <xdr:row>97</xdr:row>
      <xdr:rowOff>155928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20122"/>
          <a:ext cx="889000" cy="6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132586</xdr:rowOff>
    </xdr:from>
    <xdr:to>
      <xdr:col>71</xdr:col>
      <xdr:colOff>177800</xdr:colOff>
      <xdr:row>97</xdr:row>
      <xdr:rowOff>155928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63236"/>
          <a:ext cx="889000" cy="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41048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25485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51656</xdr:rowOff>
    </xdr:from>
    <xdr:to>
      <xdr:col>85</xdr:col>
      <xdr:colOff>177800</xdr:colOff>
      <xdr:row>97</xdr:row>
      <xdr:rowOff>153256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74533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61632</xdr:rowOff>
    </xdr:from>
    <xdr:to>
      <xdr:col>81</xdr:col>
      <xdr:colOff>101600</xdr:colOff>
      <xdr:row>97</xdr:row>
      <xdr:rowOff>163232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8309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6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38672</xdr:rowOff>
    </xdr:from>
    <xdr:to>
      <xdr:col>76</xdr:col>
      <xdr:colOff>165100</xdr:colOff>
      <xdr:row>97</xdr:row>
      <xdr:rowOff>140272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156799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105128</xdr:rowOff>
    </xdr:from>
    <xdr:to>
      <xdr:col>72</xdr:col>
      <xdr:colOff>38100</xdr:colOff>
      <xdr:row>98</xdr:row>
      <xdr:rowOff>35278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26405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2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81786</xdr:rowOff>
    </xdr:from>
    <xdr:to>
      <xdr:col>67</xdr:col>
      <xdr:colOff>101600</xdr:colOff>
      <xdr:row>98</xdr:row>
      <xdr:rowOff>11936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28463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8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住民一人あたりのコストは増加。ふるさと応援推進事業や職員人件費等が増加となったこと等が要因。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定員適正化計画に基づく新規採用者の抑制、組織・職員配置の見直しなどによる人件費の削減に努めていく。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民生費については、住民一人あたりのコストは増加。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年度に実施した低所得世帯への電力等価格高騰緊急支援給付金支給事業等が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年度に皆増となったこと等が要因。民生費としては増加傾向にあり類似団体と比較しても、多額な状況が続いている。事業の優先性、重要性、効果等を十分に考慮したうえで、事業の見直しに努めていく。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については、住民一人あたりのコストは増加。農業は本市の基幹産業であることから、手厚い補助事業等を実施していることもあり、類似団体と比較しても多額な状況。民生費と同様に、事業の優先性、重要性、効果等を十分に考慮したうえで、事業の見直し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土木費については、住民一人あたりのコストが減少。大規模建築物耐震化事業の減が主な要因。類似団体と比較しても少額となった。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財政調整基金残高については、取り崩しを行わず積立額は微増。前年度とほぼ同額。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実質収支額については、市税の減少や大規模な事業の終了により、歳入（国庫支出金等）が減となったこと等により、前年度比</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458,251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千円の減、標準財政規模に占める割合では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2.87</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今後については、事業の見直し等により、健全な財政運営に努めていく。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一般会計において、中期財政計画に沿った財政運営を行っており、引き続き黒字となったが、普通交付税の合併算定替えの終了により歳入が減少しているため、今後も適正な財政運営に努める。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企業会計や特別会計についても、独立採算及び適正な歳入の確保等に努める。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1" sqref="B1:DI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3" t="s">
        <v>76</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81"/>
      <c r="DK1" s="181"/>
      <c r="DL1" s="181"/>
      <c r="DM1" s="181"/>
      <c r="DN1" s="181"/>
      <c r="DO1" s="181"/>
    </row>
    <row r="2" spans="1:119" ht="24" thickBot="1" x14ac:dyDescent="0.25">
      <c r="B2" s="182" t="s">
        <v>77</v>
      </c>
      <c r="C2" s="182"/>
      <c r="D2" s="183"/>
    </row>
    <row r="3" spans="1:119" ht="18.75" customHeight="1" thickBot="1" x14ac:dyDescent="0.25">
      <c r="A3" s="181"/>
      <c r="B3" s="594" t="s">
        <v>78</v>
      </c>
      <c r="C3" s="595"/>
      <c r="D3" s="595"/>
      <c r="E3" s="596"/>
      <c r="F3" s="596"/>
      <c r="G3" s="596"/>
      <c r="H3" s="596"/>
      <c r="I3" s="596"/>
      <c r="J3" s="596"/>
      <c r="K3" s="596"/>
      <c r="L3" s="596" t="s">
        <v>79</v>
      </c>
      <c r="M3" s="596"/>
      <c r="N3" s="596"/>
      <c r="O3" s="596"/>
      <c r="P3" s="596"/>
      <c r="Q3" s="596"/>
      <c r="R3" s="599"/>
      <c r="S3" s="599"/>
      <c r="T3" s="599"/>
      <c r="U3" s="599"/>
      <c r="V3" s="600"/>
      <c r="W3" s="490" t="s">
        <v>80</v>
      </c>
      <c r="X3" s="491"/>
      <c r="Y3" s="491"/>
      <c r="Z3" s="491"/>
      <c r="AA3" s="491"/>
      <c r="AB3" s="595"/>
      <c r="AC3" s="599" t="s">
        <v>81</v>
      </c>
      <c r="AD3" s="491"/>
      <c r="AE3" s="491"/>
      <c r="AF3" s="491"/>
      <c r="AG3" s="491"/>
      <c r="AH3" s="491"/>
      <c r="AI3" s="491"/>
      <c r="AJ3" s="491"/>
      <c r="AK3" s="491"/>
      <c r="AL3" s="561"/>
      <c r="AM3" s="490" t="s">
        <v>82</v>
      </c>
      <c r="AN3" s="491"/>
      <c r="AO3" s="491"/>
      <c r="AP3" s="491"/>
      <c r="AQ3" s="491"/>
      <c r="AR3" s="491"/>
      <c r="AS3" s="491"/>
      <c r="AT3" s="491"/>
      <c r="AU3" s="491"/>
      <c r="AV3" s="491"/>
      <c r="AW3" s="491"/>
      <c r="AX3" s="561"/>
      <c r="AY3" s="553" t="s">
        <v>1</v>
      </c>
      <c r="AZ3" s="554"/>
      <c r="BA3" s="554"/>
      <c r="BB3" s="554"/>
      <c r="BC3" s="554"/>
      <c r="BD3" s="554"/>
      <c r="BE3" s="554"/>
      <c r="BF3" s="554"/>
      <c r="BG3" s="554"/>
      <c r="BH3" s="554"/>
      <c r="BI3" s="554"/>
      <c r="BJ3" s="554"/>
      <c r="BK3" s="554"/>
      <c r="BL3" s="554"/>
      <c r="BM3" s="603"/>
      <c r="BN3" s="490" t="s">
        <v>83</v>
      </c>
      <c r="BO3" s="491"/>
      <c r="BP3" s="491"/>
      <c r="BQ3" s="491"/>
      <c r="BR3" s="491"/>
      <c r="BS3" s="491"/>
      <c r="BT3" s="491"/>
      <c r="BU3" s="561"/>
      <c r="BV3" s="490" t="s">
        <v>84</v>
      </c>
      <c r="BW3" s="491"/>
      <c r="BX3" s="491"/>
      <c r="BY3" s="491"/>
      <c r="BZ3" s="491"/>
      <c r="CA3" s="491"/>
      <c r="CB3" s="491"/>
      <c r="CC3" s="561"/>
      <c r="CD3" s="553" t="s">
        <v>1</v>
      </c>
      <c r="CE3" s="554"/>
      <c r="CF3" s="554"/>
      <c r="CG3" s="554"/>
      <c r="CH3" s="554"/>
      <c r="CI3" s="554"/>
      <c r="CJ3" s="554"/>
      <c r="CK3" s="554"/>
      <c r="CL3" s="554"/>
      <c r="CM3" s="554"/>
      <c r="CN3" s="554"/>
      <c r="CO3" s="554"/>
      <c r="CP3" s="554"/>
      <c r="CQ3" s="554"/>
      <c r="CR3" s="554"/>
      <c r="CS3" s="603"/>
      <c r="CT3" s="490" t="s">
        <v>85</v>
      </c>
      <c r="CU3" s="491"/>
      <c r="CV3" s="491"/>
      <c r="CW3" s="491"/>
      <c r="CX3" s="491"/>
      <c r="CY3" s="491"/>
      <c r="CZ3" s="491"/>
      <c r="DA3" s="561"/>
      <c r="DB3" s="490" t="s">
        <v>86</v>
      </c>
      <c r="DC3" s="491"/>
      <c r="DD3" s="491"/>
      <c r="DE3" s="491"/>
      <c r="DF3" s="491"/>
      <c r="DG3" s="491"/>
      <c r="DH3" s="491"/>
      <c r="DI3" s="561"/>
    </row>
    <row r="4" spans="1:119" ht="18.75" customHeight="1" x14ac:dyDescent="0.2">
      <c r="A4" s="181"/>
      <c r="B4" s="569"/>
      <c r="C4" s="570"/>
      <c r="D4" s="570"/>
      <c r="E4" s="571"/>
      <c r="F4" s="571"/>
      <c r="G4" s="571"/>
      <c r="H4" s="571"/>
      <c r="I4" s="571"/>
      <c r="J4" s="571"/>
      <c r="K4" s="571"/>
      <c r="L4" s="571"/>
      <c r="M4" s="571"/>
      <c r="N4" s="571"/>
      <c r="O4" s="571"/>
      <c r="P4" s="571"/>
      <c r="Q4" s="571"/>
      <c r="R4" s="575"/>
      <c r="S4" s="575"/>
      <c r="T4" s="575"/>
      <c r="U4" s="575"/>
      <c r="V4" s="576"/>
      <c r="W4" s="562"/>
      <c r="X4" s="372"/>
      <c r="Y4" s="372"/>
      <c r="Z4" s="372"/>
      <c r="AA4" s="372"/>
      <c r="AB4" s="570"/>
      <c r="AC4" s="575"/>
      <c r="AD4" s="372"/>
      <c r="AE4" s="372"/>
      <c r="AF4" s="372"/>
      <c r="AG4" s="372"/>
      <c r="AH4" s="372"/>
      <c r="AI4" s="372"/>
      <c r="AJ4" s="372"/>
      <c r="AK4" s="372"/>
      <c r="AL4" s="563"/>
      <c r="AM4" s="512"/>
      <c r="AN4" s="410"/>
      <c r="AO4" s="410"/>
      <c r="AP4" s="410"/>
      <c r="AQ4" s="410"/>
      <c r="AR4" s="410"/>
      <c r="AS4" s="410"/>
      <c r="AT4" s="410"/>
      <c r="AU4" s="410"/>
      <c r="AV4" s="410"/>
      <c r="AW4" s="410"/>
      <c r="AX4" s="602"/>
      <c r="AY4" s="447" t="s">
        <v>87</v>
      </c>
      <c r="AZ4" s="448"/>
      <c r="BA4" s="448"/>
      <c r="BB4" s="448"/>
      <c r="BC4" s="448"/>
      <c r="BD4" s="448"/>
      <c r="BE4" s="448"/>
      <c r="BF4" s="448"/>
      <c r="BG4" s="448"/>
      <c r="BH4" s="448"/>
      <c r="BI4" s="448"/>
      <c r="BJ4" s="448"/>
      <c r="BK4" s="448"/>
      <c r="BL4" s="448"/>
      <c r="BM4" s="449"/>
      <c r="BN4" s="450">
        <v>32994775</v>
      </c>
      <c r="BO4" s="451"/>
      <c r="BP4" s="451"/>
      <c r="BQ4" s="451"/>
      <c r="BR4" s="451"/>
      <c r="BS4" s="451"/>
      <c r="BT4" s="451"/>
      <c r="BU4" s="452"/>
      <c r="BV4" s="450">
        <v>33445761</v>
      </c>
      <c r="BW4" s="451"/>
      <c r="BX4" s="451"/>
      <c r="BY4" s="451"/>
      <c r="BZ4" s="451"/>
      <c r="CA4" s="451"/>
      <c r="CB4" s="451"/>
      <c r="CC4" s="452"/>
      <c r="CD4" s="587" t="s">
        <v>88</v>
      </c>
      <c r="CE4" s="588"/>
      <c r="CF4" s="588"/>
      <c r="CG4" s="588"/>
      <c r="CH4" s="588"/>
      <c r="CI4" s="588"/>
      <c r="CJ4" s="588"/>
      <c r="CK4" s="588"/>
      <c r="CL4" s="588"/>
      <c r="CM4" s="588"/>
      <c r="CN4" s="588"/>
      <c r="CO4" s="588"/>
      <c r="CP4" s="588"/>
      <c r="CQ4" s="588"/>
      <c r="CR4" s="588"/>
      <c r="CS4" s="589"/>
      <c r="CT4" s="590">
        <v>5</v>
      </c>
      <c r="CU4" s="591"/>
      <c r="CV4" s="591"/>
      <c r="CW4" s="591"/>
      <c r="CX4" s="591"/>
      <c r="CY4" s="591"/>
      <c r="CZ4" s="591"/>
      <c r="DA4" s="592"/>
      <c r="DB4" s="590">
        <v>7.9</v>
      </c>
      <c r="DC4" s="591"/>
      <c r="DD4" s="591"/>
      <c r="DE4" s="591"/>
      <c r="DF4" s="591"/>
      <c r="DG4" s="591"/>
      <c r="DH4" s="591"/>
      <c r="DI4" s="592"/>
    </row>
    <row r="5" spans="1:119" ht="18.75" customHeight="1" x14ac:dyDescent="0.2">
      <c r="A5" s="181"/>
      <c r="B5" s="597"/>
      <c r="C5" s="411"/>
      <c r="D5" s="411"/>
      <c r="E5" s="598"/>
      <c r="F5" s="598"/>
      <c r="G5" s="598"/>
      <c r="H5" s="598"/>
      <c r="I5" s="598"/>
      <c r="J5" s="598"/>
      <c r="K5" s="598"/>
      <c r="L5" s="598"/>
      <c r="M5" s="598"/>
      <c r="N5" s="598"/>
      <c r="O5" s="598"/>
      <c r="P5" s="598"/>
      <c r="Q5" s="598"/>
      <c r="R5" s="409"/>
      <c r="S5" s="409"/>
      <c r="T5" s="409"/>
      <c r="U5" s="409"/>
      <c r="V5" s="601"/>
      <c r="W5" s="512"/>
      <c r="X5" s="410"/>
      <c r="Y5" s="410"/>
      <c r="Z5" s="410"/>
      <c r="AA5" s="410"/>
      <c r="AB5" s="411"/>
      <c r="AC5" s="409"/>
      <c r="AD5" s="410"/>
      <c r="AE5" s="410"/>
      <c r="AF5" s="410"/>
      <c r="AG5" s="410"/>
      <c r="AH5" s="410"/>
      <c r="AI5" s="410"/>
      <c r="AJ5" s="410"/>
      <c r="AK5" s="410"/>
      <c r="AL5" s="602"/>
      <c r="AM5" s="478" t="s">
        <v>89</v>
      </c>
      <c r="AN5" s="378"/>
      <c r="AO5" s="378"/>
      <c r="AP5" s="378"/>
      <c r="AQ5" s="378"/>
      <c r="AR5" s="378"/>
      <c r="AS5" s="378"/>
      <c r="AT5" s="379"/>
      <c r="AU5" s="479" t="s">
        <v>90</v>
      </c>
      <c r="AV5" s="480"/>
      <c r="AW5" s="480"/>
      <c r="AX5" s="480"/>
      <c r="AY5" s="435" t="s">
        <v>91</v>
      </c>
      <c r="AZ5" s="436"/>
      <c r="BA5" s="436"/>
      <c r="BB5" s="436"/>
      <c r="BC5" s="436"/>
      <c r="BD5" s="436"/>
      <c r="BE5" s="436"/>
      <c r="BF5" s="436"/>
      <c r="BG5" s="436"/>
      <c r="BH5" s="436"/>
      <c r="BI5" s="436"/>
      <c r="BJ5" s="436"/>
      <c r="BK5" s="436"/>
      <c r="BL5" s="436"/>
      <c r="BM5" s="437"/>
      <c r="BN5" s="421">
        <v>32007431</v>
      </c>
      <c r="BO5" s="422"/>
      <c r="BP5" s="422"/>
      <c r="BQ5" s="422"/>
      <c r="BR5" s="422"/>
      <c r="BS5" s="422"/>
      <c r="BT5" s="422"/>
      <c r="BU5" s="423"/>
      <c r="BV5" s="421">
        <v>31991507</v>
      </c>
      <c r="BW5" s="422"/>
      <c r="BX5" s="422"/>
      <c r="BY5" s="422"/>
      <c r="BZ5" s="422"/>
      <c r="CA5" s="422"/>
      <c r="CB5" s="422"/>
      <c r="CC5" s="423"/>
      <c r="CD5" s="461" t="s">
        <v>92</v>
      </c>
      <c r="CE5" s="381"/>
      <c r="CF5" s="381"/>
      <c r="CG5" s="381"/>
      <c r="CH5" s="381"/>
      <c r="CI5" s="381"/>
      <c r="CJ5" s="381"/>
      <c r="CK5" s="381"/>
      <c r="CL5" s="381"/>
      <c r="CM5" s="381"/>
      <c r="CN5" s="381"/>
      <c r="CO5" s="381"/>
      <c r="CP5" s="381"/>
      <c r="CQ5" s="381"/>
      <c r="CR5" s="381"/>
      <c r="CS5" s="462"/>
      <c r="CT5" s="418">
        <v>89.4</v>
      </c>
      <c r="CU5" s="419"/>
      <c r="CV5" s="419"/>
      <c r="CW5" s="419"/>
      <c r="CX5" s="419"/>
      <c r="CY5" s="419"/>
      <c r="CZ5" s="419"/>
      <c r="DA5" s="420"/>
      <c r="DB5" s="418">
        <v>87.9</v>
      </c>
      <c r="DC5" s="419"/>
      <c r="DD5" s="419"/>
      <c r="DE5" s="419"/>
      <c r="DF5" s="419"/>
      <c r="DG5" s="419"/>
      <c r="DH5" s="419"/>
      <c r="DI5" s="420"/>
    </row>
    <row r="6" spans="1:119" ht="18.75" customHeight="1" x14ac:dyDescent="0.2">
      <c r="A6" s="181"/>
      <c r="B6" s="567" t="s">
        <v>93</v>
      </c>
      <c r="C6" s="408"/>
      <c r="D6" s="408"/>
      <c r="E6" s="568"/>
      <c r="F6" s="568"/>
      <c r="G6" s="568"/>
      <c r="H6" s="568"/>
      <c r="I6" s="568"/>
      <c r="J6" s="568"/>
      <c r="K6" s="568"/>
      <c r="L6" s="568" t="s">
        <v>94</v>
      </c>
      <c r="M6" s="568"/>
      <c r="N6" s="568"/>
      <c r="O6" s="568"/>
      <c r="P6" s="568"/>
      <c r="Q6" s="568"/>
      <c r="R6" s="406"/>
      <c r="S6" s="406"/>
      <c r="T6" s="406"/>
      <c r="U6" s="406"/>
      <c r="V6" s="574"/>
      <c r="W6" s="511" t="s">
        <v>95</v>
      </c>
      <c r="X6" s="407"/>
      <c r="Y6" s="407"/>
      <c r="Z6" s="407"/>
      <c r="AA6" s="407"/>
      <c r="AB6" s="408"/>
      <c r="AC6" s="579" t="s">
        <v>96</v>
      </c>
      <c r="AD6" s="580"/>
      <c r="AE6" s="580"/>
      <c r="AF6" s="580"/>
      <c r="AG6" s="580"/>
      <c r="AH6" s="580"/>
      <c r="AI6" s="580"/>
      <c r="AJ6" s="580"/>
      <c r="AK6" s="580"/>
      <c r="AL6" s="581"/>
      <c r="AM6" s="478" t="s">
        <v>97</v>
      </c>
      <c r="AN6" s="378"/>
      <c r="AO6" s="378"/>
      <c r="AP6" s="378"/>
      <c r="AQ6" s="378"/>
      <c r="AR6" s="378"/>
      <c r="AS6" s="378"/>
      <c r="AT6" s="379"/>
      <c r="AU6" s="479" t="s">
        <v>90</v>
      </c>
      <c r="AV6" s="480"/>
      <c r="AW6" s="480"/>
      <c r="AX6" s="480"/>
      <c r="AY6" s="435" t="s">
        <v>98</v>
      </c>
      <c r="AZ6" s="436"/>
      <c r="BA6" s="436"/>
      <c r="BB6" s="436"/>
      <c r="BC6" s="436"/>
      <c r="BD6" s="436"/>
      <c r="BE6" s="436"/>
      <c r="BF6" s="436"/>
      <c r="BG6" s="436"/>
      <c r="BH6" s="436"/>
      <c r="BI6" s="436"/>
      <c r="BJ6" s="436"/>
      <c r="BK6" s="436"/>
      <c r="BL6" s="436"/>
      <c r="BM6" s="437"/>
      <c r="BN6" s="421">
        <v>987344</v>
      </c>
      <c r="BO6" s="422"/>
      <c r="BP6" s="422"/>
      <c r="BQ6" s="422"/>
      <c r="BR6" s="422"/>
      <c r="BS6" s="422"/>
      <c r="BT6" s="422"/>
      <c r="BU6" s="423"/>
      <c r="BV6" s="421">
        <v>1454254</v>
      </c>
      <c r="BW6" s="422"/>
      <c r="BX6" s="422"/>
      <c r="BY6" s="422"/>
      <c r="BZ6" s="422"/>
      <c r="CA6" s="422"/>
      <c r="CB6" s="422"/>
      <c r="CC6" s="423"/>
      <c r="CD6" s="461" t="s">
        <v>99</v>
      </c>
      <c r="CE6" s="381"/>
      <c r="CF6" s="381"/>
      <c r="CG6" s="381"/>
      <c r="CH6" s="381"/>
      <c r="CI6" s="381"/>
      <c r="CJ6" s="381"/>
      <c r="CK6" s="381"/>
      <c r="CL6" s="381"/>
      <c r="CM6" s="381"/>
      <c r="CN6" s="381"/>
      <c r="CO6" s="381"/>
      <c r="CP6" s="381"/>
      <c r="CQ6" s="381"/>
      <c r="CR6" s="381"/>
      <c r="CS6" s="462"/>
      <c r="CT6" s="564">
        <v>89.8</v>
      </c>
      <c r="CU6" s="565"/>
      <c r="CV6" s="565"/>
      <c r="CW6" s="565"/>
      <c r="CX6" s="565"/>
      <c r="CY6" s="565"/>
      <c r="CZ6" s="565"/>
      <c r="DA6" s="566"/>
      <c r="DB6" s="564">
        <v>88.8</v>
      </c>
      <c r="DC6" s="565"/>
      <c r="DD6" s="565"/>
      <c r="DE6" s="565"/>
      <c r="DF6" s="565"/>
      <c r="DG6" s="565"/>
      <c r="DH6" s="565"/>
      <c r="DI6" s="566"/>
    </row>
    <row r="7" spans="1:119" ht="18.75" customHeight="1" x14ac:dyDescent="0.2">
      <c r="A7" s="181"/>
      <c r="B7" s="569"/>
      <c r="C7" s="570"/>
      <c r="D7" s="570"/>
      <c r="E7" s="571"/>
      <c r="F7" s="571"/>
      <c r="G7" s="571"/>
      <c r="H7" s="571"/>
      <c r="I7" s="571"/>
      <c r="J7" s="571"/>
      <c r="K7" s="571"/>
      <c r="L7" s="571"/>
      <c r="M7" s="571"/>
      <c r="N7" s="571"/>
      <c r="O7" s="571"/>
      <c r="P7" s="571"/>
      <c r="Q7" s="571"/>
      <c r="R7" s="575"/>
      <c r="S7" s="575"/>
      <c r="T7" s="575"/>
      <c r="U7" s="575"/>
      <c r="V7" s="576"/>
      <c r="W7" s="562"/>
      <c r="X7" s="372"/>
      <c r="Y7" s="372"/>
      <c r="Z7" s="372"/>
      <c r="AA7" s="372"/>
      <c r="AB7" s="570"/>
      <c r="AC7" s="582"/>
      <c r="AD7" s="373"/>
      <c r="AE7" s="373"/>
      <c r="AF7" s="373"/>
      <c r="AG7" s="373"/>
      <c r="AH7" s="373"/>
      <c r="AI7" s="373"/>
      <c r="AJ7" s="373"/>
      <c r="AK7" s="373"/>
      <c r="AL7" s="583"/>
      <c r="AM7" s="478" t="s">
        <v>100</v>
      </c>
      <c r="AN7" s="378"/>
      <c r="AO7" s="378"/>
      <c r="AP7" s="378"/>
      <c r="AQ7" s="378"/>
      <c r="AR7" s="378"/>
      <c r="AS7" s="378"/>
      <c r="AT7" s="379"/>
      <c r="AU7" s="479" t="s">
        <v>90</v>
      </c>
      <c r="AV7" s="480"/>
      <c r="AW7" s="480"/>
      <c r="AX7" s="480"/>
      <c r="AY7" s="435" t="s">
        <v>101</v>
      </c>
      <c r="AZ7" s="436"/>
      <c r="BA7" s="436"/>
      <c r="BB7" s="436"/>
      <c r="BC7" s="436"/>
      <c r="BD7" s="436"/>
      <c r="BE7" s="436"/>
      <c r="BF7" s="436"/>
      <c r="BG7" s="436"/>
      <c r="BH7" s="436"/>
      <c r="BI7" s="436"/>
      <c r="BJ7" s="436"/>
      <c r="BK7" s="436"/>
      <c r="BL7" s="436"/>
      <c r="BM7" s="437"/>
      <c r="BN7" s="421">
        <v>164127</v>
      </c>
      <c r="BO7" s="422"/>
      <c r="BP7" s="422"/>
      <c r="BQ7" s="422"/>
      <c r="BR7" s="422"/>
      <c r="BS7" s="422"/>
      <c r="BT7" s="422"/>
      <c r="BU7" s="423"/>
      <c r="BV7" s="421">
        <v>172786</v>
      </c>
      <c r="BW7" s="422"/>
      <c r="BX7" s="422"/>
      <c r="BY7" s="422"/>
      <c r="BZ7" s="422"/>
      <c r="CA7" s="422"/>
      <c r="CB7" s="422"/>
      <c r="CC7" s="423"/>
      <c r="CD7" s="461" t="s">
        <v>102</v>
      </c>
      <c r="CE7" s="381"/>
      <c r="CF7" s="381"/>
      <c r="CG7" s="381"/>
      <c r="CH7" s="381"/>
      <c r="CI7" s="381"/>
      <c r="CJ7" s="381"/>
      <c r="CK7" s="381"/>
      <c r="CL7" s="381"/>
      <c r="CM7" s="381"/>
      <c r="CN7" s="381"/>
      <c r="CO7" s="381"/>
      <c r="CP7" s="381"/>
      <c r="CQ7" s="381"/>
      <c r="CR7" s="381"/>
      <c r="CS7" s="462"/>
      <c r="CT7" s="421">
        <v>16373794</v>
      </c>
      <c r="CU7" s="422"/>
      <c r="CV7" s="422"/>
      <c r="CW7" s="422"/>
      <c r="CX7" s="422"/>
      <c r="CY7" s="422"/>
      <c r="CZ7" s="422"/>
      <c r="DA7" s="423"/>
      <c r="DB7" s="421">
        <v>16221783</v>
      </c>
      <c r="DC7" s="422"/>
      <c r="DD7" s="422"/>
      <c r="DE7" s="422"/>
      <c r="DF7" s="422"/>
      <c r="DG7" s="422"/>
      <c r="DH7" s="422"/>
      <c r="DI7" s="423"/>
    </row>
    <row r="8" spans="1:119" ht="18.75" customHeight="1" thickBot="1" x14ac:dyDescent="0.25">
      <c r="A8" s="181"/>
      <c r="B8" s="572"/>
      <c r="C8" s="517"/>
      <c r="D8" s="517"/>
      <c r="E8" s="573"/>
      <c r="F8" s="573"/>
      <c r="G8" s="573"/>
      <c r="H8" s="573"/>
      <c r="I8" s="573"/>
      <c r="J8" s="573"/>
      <c r="K8" s="573"/>
      <c r="L8" s="573"/>
      <c r="M8" s="573"/>
      <c r="N8" s="573"/>
      <c r="O8" s="573"/>
      <c r="P8" s="573"/>
      <c r="Q8" s="573"/>
      <c r="R8" s="577"/>
      <c r="S8" s="577"/>
      <c r="T8" s="577"/>
      <c r="U8" s="577"/>
      <c r="V8" s="578"/>
      <c r="W8" s="492"/>
      <c r="X8" s="493"/>
      <c r="Y8" s="493"/>
      <c r="Z8" s="493"/>
      <c r="AA8" s="493"/>
      <c r="AB8" s="517"/>
      <c r="AC8" s="584"/>
      <c r="AD8" s="585"/>
      <c r="AE8" s="585"/>
      <c r="AF8" s="585"/>
      <c r="AG8" s="585"/>
      <c r="AH8" s="585"/>
      <c r="AI8" s="585"/>
      <c r="AJ8" s="585"/>
      <c r="AK8" s="585"/>
      <c r="AL8" s="586"/>
      <c r="AM8" s="478" t="s">
        <v>103</v>
      </c>
      <c r="AN8" s="378"/>
      <c r="AO8" s="378"/>
      <c r="AP8" s="378"/>
      <c r="AQ8" s="378"/>
      <c r="AR8" s="378"/>
      <c r="AS8" s="378"/>
      <c r="AT8" s="379"/>
      <c r="AU8" s="479" t="s">
        <v>90</v>
      </c>
      <c r="AV8" s="480"/>
      <c r="AW8" s="480"/>
      <c r="AX8" s="480"/>
      <c r="AY8" s="435" t="s">
        <v>104</v>
      </c>
      <c r="AZ8" s="436"/>
      <c r="BA8" s="436"/>
      <c r="BB8" s="436"/>
      <c r="BC8" s="436"/>
      <c r="BD8" s="436"/>
      <c r="BE8" s="436"/>
      <c r="BF8" s="436"/>
      <c r="BG8" s="436"/>
      <c r="BH8" s="436"/>
      <c r="BI8" s="436"/>
      <c r="BJ8" s="436"/>
      <c r="BK8" s="436"/>
      <c r="BL8" s="436"/>
      <c r="BM8" s="437"/>
      <c r="BN8" s="421">
        <v>823217</v>
      </c>
      <c r="BO8" s="422"/>
      <c r="BP8" s="422"/>
      <c r="BQ8" s="422"/>
      <c r="BR8" s="422"/>
      <c r="BS8" s="422"/>
      <c r="BT8" s="422"/>
      <c r="BU8" s="423"/>
      <c r="BV8" s="421">
        <v>1281468</v>
      </c>
      <c r="BW8" s="422"/>
      <c r="BX8" s="422"/>
      <c r="BY8" s="422"/>
      <c r="BZ8" s="422"/>
      <c r="CA8" s="422"/>
      <c r="CB8" s="422"/>
      <c r="CC8" s="423"/>
      <c r="CD8" s="461" t="s">
        <v>105</v>
      </c>
      <c r="CE8" s="381"/>
      <c r="CF8" s="381"/>
      <c r="CG8" s="381"/>
      <c r="CH8" s="381"/>
      <c r="CI8" s="381"/>
      <c r="CJ8" s="381"/>
      <c r="CK8" s="381"/>
      <c r="CL8" s="381"/>
      <c r="CM8" s="381"/>
      <c r="CN8" s="381"/>
      <c r="CO8" s="381"/>
      <c r="CP8" s="381"/>
      <c r="CQ8" s="381"/>
      <c r="CR8" s="381"/>
      <c r="CS8" s="462"/>
      <c r="CT8" s="524">
        <v>0.28000000000000003</v>
      </c>
      <c r="CU8" s="525"/>
      <c r="CV8" s="525"/>
      <c r="CW8" s="525"/>
      <c r="CX8" s="525"/>
      <c r="CY8" s="525"/>
      <c r="CZ8" s="525"/>
      <c r="DA8" s="526"/>
      <c r="DB8" s="524">
        <v>0.28000000000000003</v>
      </c>
      <c r="DC8" s="525"/>
      <c r="DD8" s="525"/>
      <c r="DE8" s="525"/>
      <c r="DF8" s="525"/>
      <c r="DG8" s="525"/>
      <c r="DH8" s="525"/>
      <c r="DI8" s="526"/>
    </row>
    <row r="9" spans="1:119" ht="18.75" customHeight="1" thickBot="1" x14ac:dyDescent="0.25">
      <c r="A9" s="181"/>
      <c r="B9" s="553" t="s">
        <v>106</v>
      </c>
      <c r="C9" s="554"/>
      <c r="D9" s="554"/>
      <c r="E9" s="554"/>
      <c r="F9" s="554"/>
      <c r="G9" s="554"/>
      <c r="H9" s="554"/>
      <c r="I9" s="554"/>
      <c r="J9" s="554"/>
      <c r="K9" s="472"/>
      <c r="L9" s="555" t="s">
        <v>107</v>
      </c>
      <c r="M9" s="556"/>
      <c r="N9" s="556"/>
      <c r="O9" s="556"/>
      <c r="P9" s="556"/>
      <c r="Q9" s="557"/>
      <c r="R9" s="558">
        <v>41096</v>
      </c>
      <c r="S9" s="559"/>
      <c r="T9" s="559"/>
      <c r="U9" s="559"/>
      <c r="V9" s="560"/>
      <c r="W9" s="490" t="s">
        <v>108</v>
      </c>
      <c r="X9" s="491"/>
      <c r="Y9" s="491"/>
      <c r="Z9" s="491"/>
      <c r="AA9" s="491"/>
      <c r="AB9" s="491"/>
      <c r="AC9" s="491"/>
      <c r="AD9" s="491"/>
      <c r="AE9" s="491"/>
      <c r="AF9" s="491"/>
      <c r="AG9" s="491"/>
      <c r="AH9" s="491"/>
      <c r="AI9" s="491"/>
      <c r="AJ9" s="491"/>
      <c r="AK9" s="491"/>
      <c r="AL9" s="561"/>
      <c r="AM9" s="478" t="s">
        <v>109</v>
      </c>
      <c r="AN9" s="378"/>
      <c r="AO9" s="378"/>
      <c r="AP9" s="378"/>
      <c r="AQ9" s="378"/>
      <c r="AR9" s="378"/>
      <c r="AS9" s="378"/>
      <c r="AT9" s="379"/>
      <c r="AU9" s="479" t="s">
        <v>90</v>
      </c>
      <c r="AV9" s="480"/>
      <c r="AW9" s="480"/>
      <c r="AX9" s="480"/>
      <c r="AY9" s="435" t="s">
        <v>110</v>
      </c>
      <c r="AZ9" s="436"/>
      <c r="BA9" s="436"/>
      <c r="BB9" s="436"/>
      <c r="BC9" s="436"/>
      <c r="BD9" s="436"/>
      <c r="BE9" s="436"/>
      <c r="BF9" s="436"/>
      <c r="BG9" s="436"/>
      <c r="BH9" s="436"/>
      <c r="BI9" s="436"/>
      <c r="BJ9" s="436"/>
      <c r="BK9" s="436"/>
      <c r="BL9" s="436"/>
      <c r="BM9" s="437"/>
      <c r="BN9" s="421">
        <v>-458251</v>
      </c>
      <c r="BO9" s="422"/>
      <c r="BP9" s="422"/>
      <c r="BQ9" s="422"/>
      <c r="BR9" s="422"/>
      <c r="BS9" s="422"/>
      <c r="BT9" s="422"/>
      <c r="BU9" s="423"/>
      <c r="BV9" s="421">
        <v>163303</v>
      </c>
      <c r="BW9" s="422"/>
      <c r="BX9" s="422"/>
      <c r="BY9" s="422"/>
      <c r="BZ9" s="422"/>
      <c r="CA9" s="422"/>
      <c r="CB9" s="422"/>
      <c r="CC9" s="423"/>
      <c r="CD9" s="461" t="s">
        <v>111</v>
      </c>
      <c r="CE9" s="381"/>
      <c r="CF9" s="381"/>
      <c r="CG9" s="381"/>
      <c r="CH9" s="381"/>
      <c r="CI9" s="381"/>
      <c r="CJ9" s="381"/>
      <c r="CK9" s="381"/>
      <c r="CL9" s="381"/>
      <c r="CM9" s="381"/>
      <c r="CN9" s="381"/>
      <c r="CO9" s="381"/>
      <c r="CP9" s="381"/>
      <c r="CQ9" s="381"/>
      <c r="CR9" s="381"/>
      <c r="CS9" s="462"/>
      <c r="CT9" s="418">
        <v>17</v>
      </c>
      <c r="CU9" s="419"/>
      <c r="CV9" s="419"/>
      <c r="CW9" s="419"/>
      <c r="CX9" s="419"/>
      <c r="CY9" s="419"/>
      <c r="CZ9" s="419"/>
      <c r="DA9" s="420"/>
      <c r="DB9" s="418">
        <v>17.100000000000001</v>
      </c>
      <c r="DC9" s="419"/>
      <c r="DD9" s="419"/>
      <c r="DE9" s="419"/>
      <c r="DF9" s="419"/>
      <c r="DG9" s="419"/>
      <c r="DH9" s="419"/>
      <c r="DI9" s="420"/>
    </row>
    <row r="10" spans="1:119" ht="18.75" customHeight="1" thickBot="1" x14ac:dyDescent="0.25">
      <c r="A10" s="181"/>
      <c r="B10" s="553"/>
      <c r="C10" s="554"/>
      <c r="D10" s="554"/>
      <c r="E10" s="554"/>
      <c r="F10" s="554"/>
      <c r="G10" s="554"/>
      <c r="H10" s="554"/>
      <c r="I10" s="554"/>
      <c r="J10" s="554"/>
      <c r="K10" s="472"/>
      <c r="L10" s="377" t="s">
        <v>112</v>
      </c>
      <c r="M10" s="378"/>
      <c r="N10" s="378"/>
      <c r="O10" s="378"/>
      <c r="P10" s="378"/>
      <c r="Q10" s="379"/>
      <c r="R10" s="374">
        <v>44115</v>
      </c>
      <c r="S10" s="375"/>
      <c r="T10" s="375"/>
      <c r="U10" s="375"/>
      <c r="V10" s="434"/>
      <c r="W10" s="562"/>
      <c r="X10" s="372"/>
      <c r="Y10" s="372"/>
      <c r="Z10" s="372"/>
      <c r="AA10" s="372"/>
      <c r="AB10" s="372"/>
      <c r="AC10" s="372"/>
      <c r="AD10" s="372"/>
      <c r="AE10" s="372"/>
      <c r="AF10" s="372"/>
      <c r="AG10" s="372"/>
      <c r="AH10" s="372"/>
      <c r="AI10" s="372"/>
      <c r="AJ10" s="372"/>
      <c r="AK10" s="372"/>
      <c r="AL10" s="563"/>
      <c r="AM10" s="478" t="s">
        <v>113</v>
      </c>
      <c r="AN10" s="378"/>
      <c r="AO10" s="378"/>
      <c r="AP10" s="378"/>
      <c r="AQ10" s="378"/>
      <c r="AR10" s="378"/>
      <c r="AS10" s="378"/>
      <c r="AT10" s="379"/>
      <c r="AU10" s="479" t="s">
        <v>114</v>
      </c>
      <c r="AV10" s="480"/>
      <c r="AW10" s="480"/>
      <c r="AX10" s="480"/>
      <c r="AY10" s="435" t="s">
        <v>115</v>
      </c>
      <c r="AZ10" s="436"/>
      <c r="BA10" s="436"/>
      <c r="BB10" s="436"/>
      <c r="BC10" s="436"/>
      <c r="BD10" s="436"/>
      <c r="BE10" s="436"/>
      <c r="BF10" s="436"/>
      <c r="BG10" s="436"/>
      <c r="BH10" s="436"/>
      <c r="BI10" s="436"/>
      <c r="BJ10" s="436"/>
      <c r="BK10" s="436"/>
      <c r="BL10" s="436"/>
      <c r="BM10" s="437"/>
      <c r="BN10" s="421">
        <v>274</v>
      </c>
      <c r="BO10" s="422"/>
      <c r="BP10" s="422"/>
      <c r="BQ10" s="422"/>
      <c r="BR10" s="422"/>
      <c r="BS10" s="422"/>
      <c r="BT10" s="422"/>
      <c r="BU10" s="423"/>
      <c r="BV10" s="421">
        <v>437</v>
      </c>
      <c r="BW10" s="422"/>
      <c r="BX10" s="422"/>
      <c r="BY10" s="422"/>
      <c r="BZ10" s="422"/>
      <c r="CA10" s="422"/>
      <c r="CB10" s="422"/>
      <c r="CC10" s="423"/>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3"/>
      <c r="C11" s="554"/>
      <c r="D11" s="554"/>
      <c r="E11" s="554"/>
      <c r="F11" s="554"/>
      <c r="G11" s="554"/>
      <c r="H11" s="554"/>
      <c r="I11" s="554"/>
      <c r="J11" s="554"/>
      <c r="K11" s="472"/>
      <c r="L11" s="382" t="s">
        <v>117</v>
      </c>
      <c r="M11" s="383"/>
      <c r="N11" s="383"/>
      <c r="O11" s="383"/>
      <c r="P11" s="383"/>
      <c r="Q11" s="384"/>
      <c r="R11" s="550" t="s">
        <v>118</v>
      </c>
      <c r="S11" s="551"/>
      <c r="T11" s="551"/>
      <c r="U11" s="551"/>
      <c r="V11" s="552"/>
      <c r="W11" s="562"/>
      <c r="X11" s="372"/>
      <c r="Y11" s="372"/>
      <c r="Z11" s="372"/>
      <c r="AA11" s="372"/>
      <c r="AB11" s="372"/>
      <c r="AC11" s="372"/>
      <c r="AD11" s="372"/>
      <c r="AE11" s="372"/>
      <c r="AF11" s="372"/>
      <c r="AG11" s="372"/>
      <c r="AH11" s="372"/>
      <c r="AI11" s="372"/>
      <c r="AJ11" s="372"/>
      <c r="AK11" s="372"/>
      <c r="AL11" s="563"/>
      <c r="AM11" s="478" t="s">
        <v>119</v>
      </c>
      <c r="AN11" s="378"/>
      <c r="AO11" s="378"/>
      <c r="AP11" s="378"/>
      <c r="AQ11" s="378"/>
      <c r="AR11" s="378"/>
      <c r="AS11" s="378"/>
      <c r="AT11" s="379"/>
      <c r="AU11" s="479" t="s">
        <v>90</v>
      </c>
      <c r="AV11" s="480"/>
      <c r="AW11" s="480"/>
      <c r="AX11" s="480"/>
      <c r="AY11" s="435" t="s">
        <v>120</v>
      </c>
      <c r="AZ11" s="436"/>
      <c r="BA11" s="436"/>
      <c r="BB11" s="436"/>
      <c r="BC11" s="436"/>
      <c r="BD11" s="436"/>
      <c r="BE11" s="436"/>
      <c r="BF11" s="436"/>
      <c r="BG11" s="436"/>
      <c r="BH11" s="436"/>
      <c r="BI11" s="436"/>
      <c r="BJ11" s="436"/>
      <c r="BK11" s="436"/>
      <c r="BL11" s="436"/>
      <c r="BM11" s="437"/>
      <c r="BN11" s="421">
        <v>642700</v>
      </c>
      <c r="BO11" s="422"/>
      <c r="BP11" s="422"/>
      <c r="BQ11" s="422"/>
      <c r="BR11" s="422"/>
      <c r="BS11" s="422"/>
      <c r="BT11" s="422"/>
      <c r="BU11" s="423"/>
      <c r="BV11" s="421">
        <v>567530</v>
      </c>
      <c r="BW11" s="422"/>
      <c r="BX11" s="422"/>
      <c r="BY11" s="422"/>
      <c r="BZ11" s="422"/>
      <c r="CA11" s="422"/>
      <c r="CB11" s="422"/>
      <c r="CC11" s="423"/>
      <c r="CD11" s="461" t="s">
        <v>121</v>
      </c>
      <c r="CE11" s="381"/>
      <c r="CF11" s="381"/>
      <c r="CG11" s="381"/>
      <c r="CH11" s="381"/>
      <c r="CI11" s="381"/>
      <c r="CJ11" s="381"/>
      <c r="CK11" s="381"/>
      <c r="CL11" s="381"/>
      <c r="CM11" s="381"/>
      <c r="CN11" s="381"/>
      <c r="CO11" s="381"/>
      <c r="CP11" s="381"/>
      <c r="CQ11" s="381"/>
      <c r="CR11" s="381"/>
      <c r="CS11" s="462"/>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2">
      <c r="A12" s="181"/>
      <c r="B12" s="527" t="s">
        <v>123</v>
      </c>
      <c r="C12" s="528"/>
      <c r="D12" s="528"/>
      <c r="E12" s="528"/>
      <c r="F12" s="528"/>
      <c r="G12" s="528"/>
      <c r="H12" s="528"/>
      <c r="I12" s="528"/>
      <c r="J12" s="528"/>
      <c r="K12" s="529"/>
      <c r="L12" s="536" t="s">
        <v>124</v>
      </c>
      <c r="M12" s="537"/>
      <c r="N12" s="537"/>
      <c r="O12" s="537"/>
      <c r="P12" s="537"/>
      <c r="Q12" s="538"/>
      <c r="R12" s="539">
        <v>41272</v>
      </c>
      <c r="S12" s="540"/>
      <c r="T12" s="540"/>
      <c r="U12" s="540"/>
      <c r="V12" s="541"/>
      <c r="W12" s="542" t="s">
        <v>1</v>
      </c>
      <c r="X12" s="480"/>
      <c r="Y12" s="480"/>
      <c r="Z12" s="480"/>
      <c r="AA12" s="480"/>
      <c r="AB12" s="543"/>
      <c r="AC12" s="544" t="s">
        <v>125</v>
      </c>
      <c r="AD12" s="545"/>
      <c r="AE12" s="545"/>
      <c r="AF12" s="545"/>
      <c r="AG12" s="546"/>
      <c r="AH12" s="544" t="s">
        <v>126</v>
      </c>
      <c r="AI12" s="545"/>
      <c r="AJ12" s="545"/>
      <c r="AK12" s="545"/>
      <c r="AL12" s="547"/>
      <c r="AM12" s="478" t="s">
        <v>127</v>
      </c>
      <c r="AN12" s="378"/>
      <c r="AO12" s="378"/>
      <c r="AP12" s="378"/>
      <c r="AQ12" s="378"/>
      <c r="AR12" s="378"/>
      <c r="AS12" s="378"/>
      <c r="AT12" s="379"/>
      <c r="AU12" s="479" t="s">
        <v>90</v>
      </c>
      <c r="AV12" s="480"/>
      <c r="AW12" s="480"/>
      <c r="AX12" s="480"/>
      <c r="AY12" s="435" t="s">
        <v>128</v>
      </c>
      <c r="AZ12" s="436"/>
      <c r="BA12" s="436"/>
      <c r="BB12" s="436"/>
      <c r="BC12" s="436"/>
      <c r="BD12" s="436"/>
      <c r="BE12" s="436"/>
      <c r="BF12" s="436"/>
      <c r="BG12" s="436"/>
      <c r="BH12" s="436"/>
      <c r="BI12" s="436"/>
      <c r="BJ12" s="436"/>
      <c r="BK12" s="436"/>
      <c r="BL12" s="436"/>
      <c r="BM12" s="437"/>
      <c r="BN12" s="421">
        <v>0</v>
      </c>
      <c r="BO12" s="422"/>
      <c r="BP12" s="422"/>
      <c r="BQ12" s="422"/>
      <c r="BR12" s="422"/>
      <c r="BS12" s="422"/>
      <c r="BT12" s="422"/>
      <c r="BU12" s="423"/>
      <c r="BV12" s="421">
        <v>0</v>
      </c>
      <c r="BW12" s="422"/>
      <c r="BX12" s="422"/>
      <c r="BY12" s="422"/>
      <c r="BZ12" s="422"/>
      <c r="CA12" s="422"/>
      <c r="CB12" s="422"/>
      <c r="CC12" s="423"/>
      <c r="CD12" s="461" t="s">
        <v>129</v>
      </c>
      <c r="CE12" s="381"/>
      <c r="CF12" s="381"/>
      <c r="CG12" s="381"/>
      <c r="CH12" s="381"/>
      <c r="CI12" s="381"/>
      <c r="CJ12" s="381"/>
      <c r="CK12" s="381"/>
      <c r="CL12" s="381"/>
      <c r="CM12" s="381"/>
      <c r="CN12" s="381"/>
      <c r="CO12" s="381"/>
      <c r="CP12" s="381"/>
      <c r="CQ12" s="381"/>
      <c r="CR12" s="381"/>
      <c r="CS12" s="462"/>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2">
      <c r="A13" s="181"/>
      <c r="B13" s="530"/>
      <c r="C13" s="531"/>
      <c r="D13" s="531"/>
      <c r="E13" s="531"/>
      <c r="F13" s="531"/>
      <c r="G13" s="531"/>
      <c r="H13" s="531"/>
      <c r="I13" s="531"/>
      <c r="J13" s="531"/>
      <c r="K13" s="532"/>
      <c r="L13" s="190"/>
      <c r="M13" s="505" t="s">
        <v>130</v>
      </c>
      <c r="N13" s="506"/>
      <c r="O13" s="506"/>
      <c r="P13" s="506"/>
      <c r="Q13" s="507"/>
      <c r="R13" s="508">
        <v>40467</v>
      </c>
      <c r="S13" s="509"/>
      <c r="T13" s="509"/>
      <c r="U13" s="509"/>
      <c r="V13" s="510"/>
      <c r="W13" s="511" t="s">
        <v>131</v>
      </c>
      <c r="X13" s="407"/>
      <c r="Y13" s="407"/>
      <c r="Z13" s="407"/>
      <c r="AA13" s="407"/>
      <c r="AB13" s="408"/>
      <c r="AC13" s="374">
        <v>4761</v>
      </c>
      <c r="AD13" s="375"/>
      <c r="AE13" s="375"/>
      <c r="AF13" s="375"/>
      <c r="AG13" s="376"/>
      <c r="AH13" s="374">
        <v>5642</v>
      </c>
      <c r="AI13" s="375"/>
      <c r="AJ13" s="375"/>
      <c r="AK13" s="375"/>
      <c r="AL13" s="434"/>
      <c r="AM13" s="478" t="s">
        <v>132</v>
      </c>
      <c r="AN13" s="378"/>
      <c r="AO13" s="378"/>
      <c r="AP13" s="378"/>
      <c r="AQ13" s="378"/>
      <c r="AR13" s="378"/>
      <c r="AS13" s="378"/>
      <c r="AT13" s="379"/>
      <c r="AU13" s="479" t="s">
        <v>114</v>
      </c>
      <c r="AV13" s="480"/>
      <c r="AW13" s="480"/>
      <c r="AX13" s="480"/>
      <c r="AY13" s="435" t="s">
        <v>133</v>
      </c>
      <c r="AZ13" s="436"/>
      <c r="BA13" s="436"/>
      <c r="BB13" s="436"/>
      <c r="BC13" s="436"/>
      <c r="BD13" s="436"/>
      <c r="BE13" s="436"/>
      <c r="BF13" s="436"/>
      <c r="BG13" s="436"/>
      <c r="BH13" s="436"/>
      <c r="BI13" s="436"/>
      <c r="BJ13" s="436"/>
      <c r="BK13" s="436"/>
      <c r="BL13" s="436"/>
      <c r="BM13" s="437"/>
      <c r="BN13" s="421">
        <v>184723</v>
      </c>
      <c r="BO13" s="422"/>
      <c r="BP13" s="422"/>
      <c r="BQ13" s="422"/>
      <c r="BR13" s="422"/>
      <c r="BS13" s="422"/>
      <c r="BT13" s="422"/>
      <c r="BU13" s="423"/>
      <c r="BV13" s="421">
        <v>731270</v>
      </c>
      <c r="BW13" s="422"/>
      <c r="BX13" s="422"/>
      <c r="BY13" s="422"/>
      <c r="BZ13" s="422"/>
      <c r="CA13" s="422"/>
      <c r="CB13" s="422"/>
      <c r="CC13" s="423"/>
      <c r="CD13" s="461" t="s">
        <v>134</v>
      </c>
      <c r="CE13" s="381"/>
      <c r="CF13" s="381"/>
      <c r="CG13" s="381"/>
      <c r="CH13" s="381"/>
      <c r="CI13" s="381"/>
      <c r="CJ13" s="381"/>
      <c r="CK13" s="381"/>
      <c r="CL13" s="381"/>
      <c r="CM13" s="381"/>
      <c r="CN13" s="381"/>
      <c r="CO13" s="381"/>
      <c r="CP13" s="381"/>
      <c r="CQ13" s="381"/>
      <c r="CR13" s="381"/>
      <c r="CS13" s="462"/>
      <c r="CT13" s="418">
        <v>4.3</v>
      </c>
      <c r="CU13" s="419"/>
      <c r="CV13" s="419"/>
      <c r="CW13" s="419"/>
      <c r="CX13" s="419"/>
      <c r="CY13" s="419"/>
      <c r="CZ13" s="419"/>
      <c r="DA13" s="420"/>
      <c r="DB13" s="418">
        <v>4.2</v>
      </c>
      <c r="DC13" s="419"/>
      <c r="DD13" s="419"/>
      <c r="DE13" s="419"/>
      <c r="DF13" s="419"/>
      <c r="DG13" s="419"/>
      <c r="DH13" s="419"/>
      <c r="DI13" s="420"/>
    </row>
    <row r="14" spans="1:119" ht="18.75" customHeight="1" thickBot="1" x14ac:dyDescent="0.25">
      <c r="A14" s="181"/>
      <c r="B14" s="530"/>
      <c r="C14" s="531"/>
      <c r="D14" s="531"/>
      <c r="E14" s="531"/>
      <c r="F14" s="531"/>
      <c r="G14" s="531"/>
      <c r="H14" s="531"/>
      <c r="I14" s="531"/>
      <c r="J14" s="531"/>
      <c r="K14" s="532"/>
      <c r="L14" s="495" t="s">
        <v>135</v>
      </c>
      <c r="M14" s="548"/>
      <c r="N14" s="548"/>
      <c r="O14" s="548"/>
      <c r="P14" s="548"/>
      <c r="Q14" s="549"/>
      <c r="R14" s="508">
        <v>41829</v>
      </c>
      <c r="S14" s="509"/>
      <c r="T14" s="509"/>
      <c r="U14" s="509"/>
      <c r="V14" s="510"/>
      <c r="W14" s="512"/>
      <c r="X14" s="410"/>
      <c r="Y14" s="410"/>
      <c r="Z14" s="410"/>
      <c r="AA14" s="410"/>
      <c r="AB14" s="411"/>
      <c r="AC14" s="501">
        <v>22.7</v>
      </c>
      <c r="AD14" s="502"/>
      <c r="AE14" s="502"/>
      <c r="AF14" s="502"/>
      <c r="AG14" s="503"/>
      <c r="AH14" s="501">
        <v>25</v>
      </c>
      <c r="AI14" s="502"/>
      <c r="AJ14" s="502"/>
      <c r="AK14" s="502"/>
      <c r="AL14" s="504"/>
      <c r="AM14" s="478"/>
      <c r="AN14" s="378"/>
      <c r="AO14" s="378"/>
      <c r="AP14" s="378"/>
      <c r="AQ14" s="378"/>
      <c r="AR14" s="378"/>
      <c r="AS14" s="378"/>
      <c r="AT14" s="379"/>
      <c r="AU14" s="479"/>
      <c r="AV14" s="480"/>
      <c r="AW14" s="480"/>
      <c r="AX14" s="480"/>
      <c r="AY14" s="435"/>
      <c r="AZ14" s="436"/>
      <c r="BA14" s="436"/>
      <c r="BB14" s="436"/>
      <c r="BC14" s="436"/>
      <c r="BD14" s="436"/>
      <c r="BE14" s="436"/>
      <c r="BF14" s="436"/>
      <c r="BG14" s="436"/>
      <c r="BH14" s="436"/>
      <c r="BI14" s="436"/>
      <c r="BJ14" s="436"/>
      <c r="BK14" s="436"/>
      <c r="BL14" s="436"/>
      <c r="BM14" s="437"/>
      <c r="BN14" s="421"/>
      <c r="BO14" s="422"/>
      <c r="BP14" s="422"/>
      <c r="BQ14" s="422"/>
      <c r="BR14" s="422"/>
      <c r="BS14" s="422"/>
      <c r="BT14" s="422"/>
      <c r="BU14" s="423"/>
      <c r="BV14" s="421"/>
      <c r="BW14" s="422"/>
      <c r="BX14" s="422"/>
      <c r="BY14" s="422"/>
      <c r="BZ14" s="422"/>
      <c r="CA14" s="422"/>
      <c r="CB14" s="422"/>
      <c r="CC14" s="423"/>
      <c r="CD14" s="458" t="s">
        <v>136</v>
      </c>
      <c r="CE14" s="459"/>
      <c r="CF14" s="459"/>
      <c r="CG14" s="459"/>
      <c r="CH14" s="459"/>
      <c r="CI14" s="459"/>
      <c r="CJ14" s="459"/>
      <c r="CK14" s="459"/>
      <c r="CL14" s="459"/>
      <c r="CM14" s="459"/>
      <c r="CN14" s="459"/>
      <c r="CO14" s="459"/>
      <c r="CP14" s="459"/>
      <c r="CQ14" s="459"/>
      <c r="CR14" s="459"/>
      <c r="CS14" s="460"/>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81"/>
      <c r="B15" s="530"/>
      <c r="C15" s="531"/>
      <c r="D15" s="531"/>
      <c r="E15" s="531"/>
      <c r="F15" s="531"/>
      <c r="G15" s="531"/>
      <c r="H15" s="531"/>
      <c r="I15" s="531"/>
      <c r="J15" s="531"/>
      <c r="K15" s="532"/>
      <c r="L15" s="190"/>
      <c r="M15" s="505" t="s">
        <v>130</v>
      </c>
      <c r="N15" s="506"/>
      <c r="O15" s="506"/>
      <c r="P15" s="506"/>
      <c r="Q15" s="507"/>
      <c r="R15" s="508">
        <v>41118</v>
      </c>
      <c r="S15" s="509"/>
      <c r="T15" s="509"/>
      <c r="U15" s="509"/>
      <c r="V15" s="510"/>
      <c r="W15" s="511" t="s">
        <v>137</v>
      </c>
      <c r="X15" s="407"/>
      <c r="Y15" s="407"/>
      <c r="Z15" s="407"/>
      <c r="AA15" s="407"/>
      <c r="AB15" s="408"/>
      <c r="AC15" s="374">
        <v>4116</v>
      </c>
      <c r="AD15" s="375"/>
      <c r="AE15" s="375"/>
      <c r="AF15" s="375"/>
      <c r="AG15" s="376"/>
      <c r="AH15" s="374">
        <v>4484</v>
      </c>
      <c r="AI15" s="375"/>
      <c r="AJ15" s="375"/>
      <c r="AK15" s="375"/>
      <c r="AL15" s="434"/>
      <c r="AM15" s="478"/>
      <c r="AN15" s="378"/>
      <c r="AO15" s="378"/>
      <c r="AP15" s="378"/>
      <c r="AQ15" s="378"/>
      <c r="AR15" s="378"/>
      <c r="AS15" s="378"/>
      <c r="AT15" s="379"/>
      <c r="AU15" s="479"/>
      <c r="AV15" s="480"/>
      <c r="AW15" s="480"/>
      <c r="AX15" s="480"/>
      <c r="AY15" s="447" t="s">
        <v>138</v>
      </c>
      <c r="AZ15" s="448"/>
      <c r="BA15" s="448"/>
      <c r="BB15" s="448"/>
      <c r="BC15" s="448"/>
      <c r="BD15" s="448"/>
      <c r="BE15" s="448"/>
      <c r="BF15" s="448"/>
      <c r="BG15" s="448"/>
      <c r="BH15" s="448"/>
      <c r="BI15" s="448"/>
      <c r="BJ15" s="448"/>
      <c r="BK15" s="448"/>
      <c r="BL15" s="448"/>
      <c r="BM15" s="449"/>
      <c r="BN15" s="450">
        <v>4369277</v>
      </c>
      <c r="BO15" s="451"/>
      <c r="BP15" s="451"/>
      <c r="BQ15" s="451"/>
      <c r="BR15" s="451"/>
      <c r="BS15" s="451"/>
      <c r="BT15" s="451"/>
      <c r="BU15" s="452"/>
      <c r="BV15" s="450">
        <v>4215054</v>
      </c>
      <c r="BW15" s="451"/>
      <c r="BX15" s="451"/>
      <c r="BY15" s="451"/>
      <c r="BZ15" s="451"/>
      <c r="CA15" s="451"/>
      <c r="CB15" s="451"/>
      <c r="CC15" s="452"/>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30"/>
      <c r="C16" s="531"/>
      <c r="D16" s="531"/>
      <c r="E16" s="531"/>
      <c r="F16" s="531"/>
      <c r="G16" s="531"/>
      <c r="H16" s="531"/>
      <c r="I16" s="531"/>
      <c r="J16" s="531"/>
      <c r="K16" s="532"/>
      <c r="L16" s="495" t="s">
        <v>140</v>
      </c>
      <c r="M16" s="496"/>
      <c r="N16" s="496"/>
      <c r="O16" s="496"/>
      <c r="P16" s="496"/>
      <c r="Q16" s="497"/>
      <c r="R16" s="498" t="s">
        <v>141</v>
      </c>
      <c r="S16" s="499"/>
      <c r="T16" s="499"/>
      <c r="U16" s="499"/>
      <c r="V16" s="500"/>
      <c r="W16" s="512"/>
      <c r="X16" s="410"/>
      <c r="Y16" s="410"/>
      <c r="Z16" s="410"/>
      <c r="AA16" s="410"/>
      <c r="AB16" s="411"/>
      <c r="AC16" s="501">
        <v>19.600000000000001</v>
      </c>
      <c r="AD16" s="502"/>
      <c r="AE16" s="502"/>
      <c r="AF16" s="502"/>
      <c r="AG16" s="503"/>
      <c r="AH16" s="501">
        <v>19.8</v>
      </c>
      <c r="AI16" s="502"/>
      <c r="AJ16" s="502"/>
      <c r="AK16" s="502"/>
      <c r="AL16" s="504"/>
      <c r="AM16" s="478"/>
      <c r="AN16" s="378"/>
      <c r="AO16" s="378"/>
      <c r="AP16" s="378"/>
      <c r="AQ16" s="378"/>
      <c r="AR16" s="378"/>
      <c r="AS16" s="378"/>
      <c r="AT16" s="379"/>
      <c r="AU16" s="479"/>
      <c r="AV16" s="480"/>
      <c r="AW16" s="480"/>
      <c r="AX16" s="480"/>
      <c r="AY16" s="435" t="s">
        <v>142</v>
      </c>
      <c r="AZ16" s="436"/>
      <c r="BA16" s="436"/>
      <c r="BB16" s="436"/>
      <c r="BC16" s="436"/>
      <c r="BD16" s="436"/>
      <c r="BE16" s="436"/>
      <c r="BF16" s="436"/>
      <c r="BG16" s="436"/>
      <c r="BH16" s="436"/>
      <c r="BI16" s="436"/>
      <c r="BJ16" s="436"/>
      <c r="BK16" s="436"/>
      <c r="BL16" s="436"/>
      <c r="BM16" s="437"/>
      <c r="BN16" s="421">
        <v>15233612</v>
      </c>
      <c r="BO16" s="422"/>
      <c r="BP16" s="422"/>
      <c r="BQ16" s="422"/>
      <c r="BR16" s="422"/>
      <c r="BS16" s="422"/>
      <c r="BT16" s="422"/>
      <c r="BU16" s="423"/>
      <c r="BV16" s="421">
        <v>15042270</v>
      </c>
      <c r="BW16" s="422"/>
      <c r="BX16" s="422"/>
      <c r="BY16" s="422"/>
      <c r="BZ16" s="422"/>
      <c r="CA16" s="422"/>
      <c r="CB16" s="422"/>
      <c r="CC16" s="423"/>
      <c r="CD16" s="194"/>
      <c r="CE16" s="453"/>
      <c r="CF16" s="453"/>
      <c r="CG16" s="453"/>
      <c r="CH16" s="453"/>
      <c r="CI16" s="453"/>
      <c r="CJ16" s="453"/>
      <c r="CK16" s="453"/>
      <c r="CL16" s="453"/>
      <c r="CM16" s="453"/>
      <c r="CN16" s="453"/>
      <c r="CO16" s="453"/>
      <c r="CP16" s="453"/>
      <c r="CQ16" s="453"/>
      <c r="CR16" s="453"/>
      <c r="CS16" s="454"/>
      <c r="CT16" s="418"/>
      <c r="CU16" s="419"/>
      <c r="CV16" s="419"/>
      <c r="CW16" s="419"/>
      <c r="CX16" s="419"/>
      <c r="CY16" s="419"/>
      <c r="CZ16" s="419"/>
      <c r="DA16" s="420"/>
      <c r="DB16" s="418"/>
      <c r="DC16" s="419"/>
      <c r="DD16" s="419"/>
      <c r="DE16" s="419"/>
      <c r="DF16" s="419"/>
      <c r="DG16" s="419"/>
      <c r="DH16" s="419"/>
      <c r="DI16" s="420"/>
    </row>
    <row r="17" spans="1:113" ht="18.75" customHeight="1" thickBot="1" x14ac:dyDescent="0.25">
      <c r="A17" s="181"/>
      <c r="B17" s="533"/>
      <c r="C17" s="534"/>
      <c r="D17" s="534"/>
      <c r="E17" s="534"/>
      <c r="F17" s="534"/>
      <c r="G17" s="534"/>
      <c r="H17" s="534"/>
      <c r="I17" s="534"/>
      <c r="J17" s="534"/>
      <c r="K17" s="535"/>
      <c r="L17" s="195"/>
      <c r="M17" s="514" t="s">
        <v>143</v>
      </c>
      <c r="N17" s="515"/>
      <c r="O17" s="515"/>
      <c r="P17" s="515"/>
      <c r="Q17" s="516"/>
      <c r="R17" s="498" t="s">
        <v>144</v>
      </c>
      <c r="S17" s="499"/>
      <c r="T17" s="499"/>
      <c r="U17" s="499"/>
      <c r="V17" s="500"/>
      <c r="W17" s="511" t="s">
        <v>145</v>
      </c>
      <c r="X17" s="407"/>
      <c r="Y17" s="407"/>
      <c r="Z17" s="407"/>
      <c r="AA17" s="407"/>
      <c r="AB17" s="408"/>
      <c r="AC17" s="374">
        <v>12119</v>
      </c>
      <c r="AD17" s="375"/>
      <c r="AE17" s="375"/>
      <c r="AF17" s="375"/>
      <c r="AG17" s="376"/>
      <c r="AH17" s="374">
        <v>12481</v>
      </c>
      <c r="AI17" s="375"/>
      <c r="AJ17" s="375"/>
      <c r="AK17" s="375"/>
      <c r="AL17" s="434"/>
      <c r="AM17" s="478"/>
      <c r="AN17" s="378"/>
      <c r="AO17" s="378"/>
      <c r="AP17" s="378"/>
      <c r="AQ17" s="378"/>
      <c r="AR17" s="378"/>
      <c r="AS17" s="378"/>
      <c r="AT17" s="379"/>
      <c r="AU17" s="479"/>
      <c r="AV17" s="480"/>
      <c r="AW17" s="480"/>
      <c r="AX17" s="480"/>
      <c r="AY17" s="435" t="s">
        <v>146</v>
      </c>
      <c r="AZ17" s="436"/>
      <c r="BA17" s="436"/>
      <c r="BB17" s="436"/>
      <c r="BC17" s="436"/>
      <c r="BD17" s="436"/>
      <c r="BE17" s="436"/>
      <c r="BF17" s="436"/>
      <c r="BG17" s="436"/>
      <c r="BH17" s="436"/>
      <c r="BI17" s="436"/>
      <c r="BJ17" s="436"/>
      <c r="BK17" s="436"/>
      <c r="BL17" s="436"/>
      <c r="BM17" s="437"/>
      <c r="BN17" s="421">
        <v>5435177</v>
      </c>
      <c r="BO17" s="422"/>
      <c r="BP17" s="422"/>
      <c r="BQ17" s="422"/>
      <c r="BR17" s="422"/>
      <c r="BS17" s="422"/>
      <c r="BT17" s="422"/>
      <c r="BU17" s="423"/>
      <c r="BV17" s="421">
        <v>5262826</v>
      </c>
      <c r="BW17" s="422"/>
      <c r="BX17" s="422"/>
      <c r="BY17" s="422"/>
      <c r="BZ17" s="422"/>
      <c r="CA17" s="422"/>
      <c r="CB17" s="422"/>
      <c r="CC17" s="423"/>
      <c r="CD17" s="194"/>
      <c r="CE17" s="453"/>
      <c r="CF17" s="453"/>
      <c r="CG17" s="453"/>
      <c r="CH17" s="453"/>
      <c r="CI17" s="453"/>
      <c r="CJ17" s="453"/>
      <c r="CK17" s="453"/>
      <c r="CL17" s="453"/>
      <c r="CM17" s="453"/>
      <c r="CN17" s="453"/>
      <c r="CO17" s="453"/>
      <c r="CP17" s="453"/>
      <c r="CQ17" s="453"/>
      <c r="CR17" s="453"/>
      <c r="CS17" s="454"/>
      <c r="CT17" s="418"/>
      <c r="CU17" s="419"/>
      <c r="CV17" s="419"/>
      <c r="CW17" s="419"/>
      <c r="CX17" s="419"/>
      <c r="CY17" s="419"/>
      <c r="CZ17" s="419"/>
      <c r="DA17" s="420"/>
      <c r="DB17" s="418"/>
      <c r="DC17" s="419"/>
      <c r="DD17" s="419"/>
      <c r="DE17" s="419"/>
      <c r="DF17" s="419"/>
      <c r="DG17" s="419"/>
      <c r="DH17" s="419"/>
      <c r="DI17" s="420"/>
    </row>
    <row r="18" spans="1:113" ht="18.75" customHeight="1" thickBot="1" x14ac:dyDescent="0.25">
      <c r="A18" s="181"/>
      <c r="B18" s="471" t="s">
        <v>147</v>
      </c>
      <c r="C18" s="472"/>
      <c r="D18" s="472"/>
      <c r="E18" s="473"/>
      <c r="F18" s="473"/>
      <c r="G18" s="473"/>
      <c r="H18" s="473"/>
      <c r="I18" s="473"/>
      <c r="J18" s="473"/>
      <c r="K18" s="473"/>
      <c r="L18" s="474">
        <v>214.29</v>
      </c>
      <c r="M18" s="474"/>
      <c r="N18" s="474"/>
      <c r="O18" s="474"/>
      <c r="P18" s="474"/>
      <c r="Q18" s="474"/>
      <c r="R18" s="475"/>
      <c r="S18" s="475"/>
      <c r="T18" s="475"/>
      <c r="U18" s="475"/>
      <c r="V18" s="476"/>
      <c r="W18" s="492"/>
      <c r="X18" s="493"/>
      <c r="Y18" s="493"/>
      <c r="Z18" s="493"/>
      <c r="AA18" s="493"/>
      <c r="AB18" s="517"/>
      <c r="AC18" s="391">
        <v>57.7</v>
      </c>
      <c r="AD18" s="392"/>
      <c r="AE18" s="392"/>
      <c r="AF18" s="392"/>
      <c r="AG18" s="477"/>
      <c r="AH18" s="391">
        <v>55.2</v>
      </c>
      <c r="AI18" s="392"/>
      <c r="AJ18" s="392"/>
      <c r="AK18" s="392"/>
      <c r="AL18" s="393"/>
      <c r="AM18" s="478"/>
      <c r="AN18" s="378"/>
      <c r="AO18" s="378"/>
      <c r="AP18" s="378"/>
      <c r="AQ18" s="378"/>
      <c r="AR18" s="378"/>
      <c r="AS18" s="378"/>
      <c r="AT18" s="379"/>
      <c r="AU18" s="479"/>
      <c r="AV18" s="480"/>
      <c r="AW18" s="480"/>
      <c r="AX18" s="480"/>
      <c r="AY18" s="435" t="s">
        <v>148</v>
      </c>
      <c r="AZ18" s="436"/>
      <c r="BA18" s="436"/>
      <c r="BB18" s="436"/>
      <c r="BC18" s="436"/>
      <c r="BD18" s="436"/>
      <c r="BE18" s="436"/>
      <c r="BF18" s="436"/>
      <c r="BG18" s="436"/>
      <c r="BH18" s="436"/>
      <c r="BI18" s="436"/>
      <c r="BJ18" s="436"/>
      <c r="BK18" s="436"/>
      <c r="BL18" s="436"/>
      <c r="BM18" s="437"/>
      <c r="BN18" s="421">
        <v>14639896</v>
      </c>
      <c r="BO18" s="422"/>
      <c r="BP18" s="422"/>
      <c r="BQ18" s="422"/>
      <c r="BR18" s="422"/>
      <c r="BS18" s="422"/>
      <c r="BT18" s="422"/>
      <c r="BU18" s="423"/>
      <c r="BV18" s="421">
        <v>14445645</v>
      </c>
      <c r="BW18" s="422"/>
      <c r="BX18" s="422"/>
      <c r="BY18" s="422"/>
      <c r="BZ18" s="422"/>
      <c r="CA18" s="422"/>
      <c r="CB18" s="422"/>
      <c r="CC18" s="423"/>
      <c r="CD18" s="194"/>
      <c r="CE18" s="453"/>
      <c r="CF18" s="453"/>
      <c r="CG18" s="453"/>
      <c r="CH18" s="453"/>
      <c r="CI18" s="453"/>
      <c r="CJ18" s="453"/>
      <c r="CK18" s="453"/>
      <c r="CL18" s="453"/>
      <c r="CM18" s="453"/>
      <c r="CN18" s="453"/>
      <c r="CO18" s="453"/>
      <c r="CP18" s="453"/>
      <c r="CQ18" s="453"/>
      <c r="CR18" s="453"/>
      <c r="CS18" s="454"/>
      <c r="CT18" s="418"/>
      <c r="CU18" s="419"/>
      <c r="CV18" s="419"/>
      <c r="CW18" s="419"/>
      <c r="CX18" s="419"/>
      <c r="CY18" s="419"/>
      <c r="CZ18" s="419"/>
      <c r="DA18" s="420"/>
      <c r="DB18" s="418"/>
      <c r="DC18" s="419"/>
      <c r="DD18" s="419"/>
      <c r="DE18" s="419"/>
      <c r="DF18" s="419"/>
      <c r="DG18" s="419"/>
      <c r="DH18" s="419"/>
      <c r="DI18" s="420"/>
    </row>
    <row r="19" spans="1:113" ht="18.75" customHeight="1" thickBot="1" x14ac:dyDescent="0.25">
      <c r="A19" s="181"/>
      <c r="B19" s="471" t="s">
        <v>149</v>
      </c>
      <c r="C19" s="472"/>
      <c r="D19" s="472"/>
      <c r="E19" s="473"/>
      <c r="F19" s="473"/>
      <c r="G19" s="473"/>
      <c r="H19" s="473"/>
      <c r="I19" s="473"/>
      <c r="J19" s="473"/>
      <c r="K19" s="473"/>
      <c r="L19" s="481">
        <v>192</v>
      </c>
      <c r="M19" s="481"/>
      <c r="N19" s="481"/>
      <c r="O19" s="481"/>
      <c r="P19" s="481"/>
      <c r="Q19" s="481"/>
      <c r="R19" s="482"/>
      <c r="S19" s="482"/>
      <c r="T19" s="482"/>
      <c r="U19" s="482"/>
      <c r="V19" s="483"/>
      <c r="W19" s="490"/>
      <c r="X19" s="491"/>
      <c r="Y19" s="491"/>
      <c r="Z19" s="491"/>
      <c r="AA19" s="491"/>
      <c r="AB19" s="491"/>
      <c r="AC19" s="494"/>
      <c r="AD19" s="494"/>
      <c r="AE19" s="494"/>
      <c r="AF19" s="494"/>
      <c r="AG19" s="494"/>
      <c r="AH19" s="494"/>
      <c r="AI19" s="494"/>
      <c r="AJ19" s="494"/>
      <c r="AK19" s="494"/>
      <c r="AL19" s="513"/>
      <c r="AM19" s="478"/>
      <c r="AN19" s="378"/>
      <c r="AO19" s="378"/>
      <c r="AP19" s="378"/>
      <c r="AQ19" s="378"/>
      <c r="AR19" s="378"/>
      <c r="AS19" s="378"/>
      <c r="AT19" s="379"/>
      <c r="AU19" s="479"/>
      <c r="AV19" s="480"/>
      <c r="AW19" s="480"/>
      <c r="AX19" s="480"/>
      <c r="AY19" s="435" t="s">
        <v>150</v>
      </c>
      <c r="AZ19" s="436"/>
      <c r="BA19" s="436"/>
      <c r="BB19" s="436"/>
      <c r="BC19" s="436"/>
      <c r="BD19" s="436"/>
      <c r="BE19" s="436"/>
      <c r="BF19" s="436"/>
      <c r="BG19" s="436"/>
      <c r="BH19" s="436"/>
      <c r="BI19" s="436"/>
      <c r="BJ19" s="436"/>
      <c r="BK19" s="436"/>
      <c r="BL19" s="436"/>
      <c r="BM19" s="437"/>
      <c r="BN19" s="421">
        <v>20843016</v>
      </c>
      <c r="BO19" s="422"/>
      <c r="BP19" s="422"/>
      <c r="BQ19" s="422"/>
      <c r="BR19" s="422"/>
      <c r="BS19" s="422"/>
      <c r="BT19" s="422"/>
      <c r="BU19" s="423"/>
      <c r="BV19" s="421">
        <v>20074148</v>
      </c>
      <c r="BW19" s="422"/>
      <c r="BX19" s="422"/>
      <c r="BY19" s="422"/>
      <c r="BZ19" s="422"/>
      <c r="CA19" s="422"/>
      <c r="CB19" s="422"/>
      <c r="CC19" s="423"/>
      <c r="CD19" s="194"/>
      <c r="CE19" s="453"/>
      <c r="CF19" s="453"/>
      <c r="CG19" s="453"/>
      <c r="CH19" s="453"/>
      <c r="CI19" s="453"/>
      <c r="CJ19" s="453"/>
      <c r="CK19" s="453"/>
      <c r="CL19" s="453"/>
      <c r="CM19" s="453"/>
      <c r="CN19" s="453"/>
      <c r="CO19" s="453"/>
      <c r="CP19" s="453"/>
      <c r="CQ19" s="453"/>
      <c r="CR19" s="453"/>
      <c r="CS19" s="454"/>
      <c r="CT19" s="418"/>
      <c r="CU19" s="419"/>
      <c r="CV19" s="419"/>
      <c r="CW19" s="419"/>
      <c r="CX19" s="419"/>
      <c r="CY19" s="419"/>
      <c r="CZ19" s="419"/>
      <c r="DA19" s="420"/>
      <c r="DB19" s="418"/>
      <c r="DC19" s="419"/>
      <c r="DD19" s="419"/>
      <c r="DE19" s="419"/>
      <c r="DF19" s="419"/>
      <c r="DG19" s="419"/>
      <c r="DH19" s="419"/>
      <c r="DI19" s="420"/>
    </row>
    <row r="20" spans="1:113" ht="18.75" customHeight="1" thickBot="1" x14ac:dyDescent="0.25">
      <c r="A20" s="181"/>
      <c r="B20" s="471" t="s">
        <v>151</v>
      </c>
      <c r="C20" s="472"/>
      <c r="D20" s="472"/>
      <c r="E20" s="473"/>
      <c r="F20" s="473"/>
      <c r="G20" s="473"/>
      <c r="H20" s="473"/>
      <c r="I20" s="473"/>
      <c r="J20" s="473"/>
      <c r="K20" s="473"/>
      <c r="L20" s="481">
        <v>15141</v>
      </c>
      <c r="M20" s="481"/>
      <c r="N20" s="481"/>
      <c r="O20" s="481"/>
      <c r="P20" s="481"/>
      <c r="Q20" s="481"/>
      <c r="R20" s="482"/>
      <c r="S20" s="482"/>
      <c r="T20" s="482"/>
      <c r="U20" s="482"/>
      <c r="V20" s="483"/>
      <c r="W20" s="492"/>
      <c r="X20" s="493"/>
      <c r="Y20" s="493"/>
      <c r="Z20" s="493"/>
      <c r="AA20" s="493"/>
      <c r="AB20" s="493"/>
      <c r="AC20" s="484"/>
      <c r="AD20" s="484"/>
      <c r="AE20" s="484"/>
      <c r="AF20" s="484"/>
      <c r="AG20" s="484"/>
      <c r="AH20" s="484"/>
      <c r="AI20" s="484"/>
      <c r="AJ20" s="484"/>
      <c r="AK20" s="484"/>
      <c r="AL20" s="485"/>
      <c r="AM20" s="486"/>
      <c r="AN20" s="383"/>
      <c r="AO20" s="383"/>
      <c r="AP20" s="383"/>
      <c r="AQ20" s="383"/>
      <c r="AR20" s="383"/>
      <c r="AS20" s="383"/>
      <c r="AT20" s="384"/>
      <c r="AU20" s="487"/>
      <c r="AV20" s="488"/>
      <c r="AW20" s="488"/>
      <c r="AX20" s="489"/>
      <c r="AY20" s="435"/>
      <c r="AZ20" s="436"/>
      <c r="BA20" s="436"/>
      <c r="BB20" s="436"/>
      <c r="BC20" s="436"/>
      <c r="BD20" s="436"/>
      <c r="BE20" s="436"/>
      <c r="BF20" s="436"/>
      <c r="BG20" s="436"/>
      <c r="BH20" s="436"/>
      <c r="BI20" s="436"/>
      <c r="BJ20" s="436"/>
      <c r="BK20" s="436"/>
      <c r="BL20" s="436"/>
      <c r="BM20" s="437"/>
      <c r="BN20" s="421"/>
      <c r="BO20" s="422"/>
      <c r="BP20" s="422"/>
      <c r="BQ20" s="422"/>
      <c r="BR20" s="422"/>
      <c r="BS20" s="422"/>
      <c r="BT20" s="422"/>
      <c r="BU20" s="423"/>
      <c r="BV20" s="421"/>
      <c r="BW20" s="422"/>
      <c r="BX20" s="422"/>
      <c r="BY20" s="422"/>
      <c r="BZ20" s="422"/>
      <c r="CA20" s="422"/>
      <c r="CB20" s="422"/>
      <c r="CC20" s="423"/>
      <c r="CD20" s="194"/>
      <c r="CE20" s="453"/>
      <c r="CF20" s="453"/>
      <c r="CG20" s="453"/>
      <c r="CH20" s="453"/>
      <c r="CI20" s="453"/>
      <c r="CJ20" s="453"/>
      <c r="CK20" s="453"/>
      <c r="CL20" s="453"/>
      <c r="CM20" s="453"/>
      <c r="CN20" s="453"/>
      <c r="CO20" s="453"/>
      <c r="CP20" s="453"/>
      <c r="CQ20" s="453"/>
      <c r="CR20" s="453"/>
      <c r="CS20" s="454"/>
      <c r="CT20" s="418"/>
      <c r="CU20" s="419"/>
      <c r="CV20" s="419"/>
      <c r="CW20" s="419"/>
      <c r="CX20" s="419"/>
      <c r="CY20" s="419"/>
      <c r="CZ20" s="419"/>
      <c r="DA20" s="420"/>
      <c r="DB20" s="418"/>
      <c r="DC20" s="419"/>
      <c r="DD20" s="419"/>
      <c r="DE20" s="419"/>
      <c r="DF20" s="419"/>
      <c r="DG20" s="419"/>
      <c r="DH20" s="419"/>
      <c r="DI20" s="420"/>
    </row>
    <row r="21" spans="1:113" ht="18.75" customHeight="1" thickBot="1" x14ac:dyDescent="0.25">
      <c r="A21" s="181"/>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94"/>
      <c r="AZ21" s="395"/>
      <c r="BA21" s="395"/>
      <c r="BB21" s="395"/>
      <c r="BC21" s="395"/>
      <c r="BD21" s="395"/>
      <c r="BE21" s="395"/>
      <c r="BF21" s="395"/>
      <c r="BG21" s="395"/>
      <c r="BH21" s="395"/>
      <c r="BI21" s="395"/>
      <c r="BJ21" s="395"/>
      <c r="BK21" s="395"/>
      <c r="BL21" s="395"/>
      <c r="BM21" s="396"/>
      <c r="BN21" s="455"/>
      <c r="BO21" s="456"/>
      <c r="BP21" s="456"/>
      <c r="BQ21" s="456"/>
      <c r="BR21" s="456"/>
      <c r="BS21" s="456"/>
      <c r="BT21" s="456"/>
      <c r="BU21" s="457"/>
      <c r="BV21" s="455"/>
      <c r="BW21" s="456"/>
      <c r="BX21" s="456"/>
      <c r="BY21" s="456"/>
      <c r="BZ21" s="456"/>
      <c r="CA21" s="456"/>
      <c r="CB21" s="456"/>
      <c r="CC21" s="457"/>
      <c r="CD21" s="194"/>
      <c r="CE21" s="453"/>
      <c r="CF21" s="453"/>
      <c r="CG21" s="453"/>
      <c r="CH21" s="453"/>
      <c r="CI21" s="453"/>
      <c r="CJ21" s="453"/>
      <c r="CK21" s="453"/>
      <c r="CL21" s="453"/>
      <c r="CM21" s="453"/>
      <c r="CN21" s="453"/>
      <c r="CO21" s="453"/>
      <c r="CP21" s="453"/>
      <c r="CQ21" s="453"/>
      <c r="CR21" s="453"/>
      <c r="CS21" s="454"/>
      <c r="CT21" s="418"/>
      <c r="CU21" s="419"/>
      <c r="CV21" s="419"/>
      <c r="CW21" s="419"/>
      <c r="CX21" s="419"/>
      <c r="CY21" s="419"/>
      <c r="CZ21" s="419"/>
      <c r="DA21" s="420"/>
      <c r="DB21" s="418"/>
      <c r="DC21" s="419"/>
      <c r="DD21" s="419"/>
      <c r="DE21" s="419"/>
      <c r="DF21" s="419"/>
      <c r="DG21" s="419"/>
      <c r="DH21" s="419"/>
      <c r="DI21" s="420"/>
    </row>
    <row r="22" spans="1:113" ht="18.75" customHeight="1" x14ac:dyDescent="0.2">
      <c r="A22" s="181"/>
      <c r="B22" s="397" t="s">
        <v>153</v>
      </c>
      <c r="C22" s="398"/>
      <c r="D22" s="399"/>
      <c r="E22" s="406" t="s">
        <v>1</v>
      </c>
      <c r="F22" s="407"/>
      <c r="G22" s="407"/>
      <c r="H22" s="407"/>
      <c r="I22" s="407"/>
      <c r="J22" s="407"/>
      <c r="K22" s="408"/>
      <c r="L22" s="406" t="s">
        <v>154</v>
      </c>
      <c r="M22" s="407"/>
      <c r="N22" s="407"/>
      <c r="O22" s="407"/>
      <c r="P22" s="408"/>
      <c r="Q22" s="412" t="s">
        <v>155</v>
      </c>
      <c r="R22" s="413"/>
      <c r="S22" s="413"/>
      <c r="T22" s="413"/>
      <c r="U22" s="413"/>
      <c r="V22" s="414"/>
      <c r="W22" s="463" t="s">
        <v>156</v>
      </c>
      <c r="X22" s="398"/>
      <c r="Y22" s="399"/>
      <c r="Z22" s="406" t="s">
        <v>1</v>
      </c>
      <c r="AA22" s="407"/>
      <c r="AB22" s="407"/>
      <c r="AC22" s="407"/>
      <c r="AD22" s="407"/>
      <c r="AE22" s="407"/>
      <c r="AF22" s="407"/>
      <c r="AG22" s="408"/>
      <c r="AH22" s="424" t="s">
        <v>157</v>
      </c>
      <c r="AI22" s="407"/>
      <c r="AJ22" s="407"/>
      <c r="AK22" s="407"/>
      <c r="AL22" s="408"/>
      <c r="AM22" s="424" t="s">
        <v>158</v>
      </c>
      <c r="AN22" s="425"/>
      <c r="AO22" s="425"/>
      <c r="AP22" s="425"/>
      <c r="AQ22" s="425"/>
      <c r="AR22" s="426"/>
      <c r="AS22" s="412" t="s">
        <v>155</v>
      </c>
      <c r="AT22" s="413"/>
      <c r="AU22" s="413"/>
      <c r="AV22" s="413"/>
      <c r="AW22" s="413"/>
      <c r="AX22" s="430"/>
      <c r="AY22" s="447" t="s">
        <v>159</v>
      </c>
      <c r="AZ22" s="448"/>
      <c r="BA22" s="448"/>
      <c r="BB22" s="448"/>
      <c r="BC22" s="448"/>
      <c r="BD22" s="448"/>
      <c r="BE22" s="448"/>
      <c r="BF22" s="448"/>
      <c r="BG22" s="448"/>
      <c r="BH22" s="448"/>
      <c r="BI22" s="448"/>
      <c r="BJ22" s="448"/>
      <c r="BK22" s="448"/>
      <c r="BL22" s="448"/>
      <c r="BM22" s="449"/>
      <c r="BN22" s="450">
        <v>21175229</v>
      </c>
      <c r="BO22" s="451"/>
      <c r="BP22" s="451"/>
      <c r="BQ22" s="451"/>
      <c r="BR22" s="451"/>
      <c r="BS22" s="451"/>
      <c r="BT22" s="451"/>
      <c r="BU22" s="452"/>
      <c r="BV22" s="450">
        <v>22593294</v>
      </c>
      <c r="BW22" s="451"/>
      <c r="BX22" s="451"/>
      <c r="BY22" s="451"/>
      <c r="BZ22" s="451"/>
      <c r="CA22" s="451"/>
      <c r="CB22" s="451"/>
      <c r="CC22" s="452"/>
      <c r="CD22" s="194"/>
      <c r="CE22" s="453"/>
      <c r="CF22" s="453"/>
      <c r="CG22" s="453"/>
      <c r="CH22" s="453"/>
      <c r="CI22" s="453"/>
      <c r="CJ22" s="453"/>
      <c r="CK22" s="453"/>
      <c r="CL22" s="453"/>
      <c r="CM22" s="453"/>
      <c r="CN22" s="453"/>
      <c r="CO22" s="453"/>
      <c r="CP22" s="453"/>
      <c r="CQ22" s="453"/>
      <c r="CR22" s="453"/>
      <c r="CS22" s="454"/>
      <c r="CT22" s="418"/>
      <c r="CU22" s="419"/>
      <c r="CV22" s="419"/>
      <c r="CW22" s="419"/>
      <c r="CX22" s="419"/>
      <c r="CY22" s="419"/>
      <c r="CZ22" s="419"/>
      <c r="DA22" s="420"/>
      <c r="DB22" s="418"/>
      <c r="DC22" s="419"/>
      <c r="DD22" s="419"/>
      <c r="DE22" s="419"/>
      <c r="DF22" s="419"/>
      <c r="DG22" s="419"/>
      <c r="DH22" s="419"/>
      <c r="DI22" s="420"/>
    </row>
    <row r="23" spans="1:113" ht="18.75" customHeight="1" x14ac:dyDescent="0.2">
      <c r="A23" s="181"/>
      <c r="B23" s="400"/>
      <c r="C23" s="401"/>
      <c r="D23" s="402"/>
      <c r="E23" s="409"/>
      <c r="F23" s="410"/>
      <c r="G23" s="410"/>
      <c r="H23" s="410"/>
      <c r="I23" s="410"/>
      <c r="J23" s="410"/>
      <c r="K23" s="411"/>
      <c r="L23" s="409"/>
      <c r="M23" s="410"/>
      <c r="N23" s="410"/>
      <c r="O23" s="410"/>
      <c r="P23" s="411"/>
      <c r="Q23" s="415"/>
      <c r="R23" s="416"/>
      <c r="S23" s="416"/>
      <c r="T23" s="416"/>
      <c r="U23" s="416"/>
      <c r="V23" s="417"/>
      <c r="W23" s="464"/>
      <c r="X23" s="401"/>
      <c r="Y23" s="402"/>
      <c r="Z23" s="409"/>
      <c r="AA23" s="410"/>
      <c r="AB23" s="410"/>
      <c r="AC23" s="410"/>
      <c r="AD23" s="410"/>
      <c r="AE23" s="410"/>
      <c r="AF23" s="410"/>
      <c r="AG23" s="411"/>
      <c r="AH23" s="409"/>
      <c r="AI23" s="410"/>
      <c r="AJ23" s="410"/>
      <c r="AK23" s="410"/>
      <c r="AL23" s="411"/>
      <c r="AM23" s="427"/>
      <c r="AN23" s="428"/>
      <c r="AO23" s="428"/>
      <c r="AP23" s="428"/>
      <c r="AQ23" s="428"/>
      <c r="AR23" s="429"/>
      <c r="AS23" s="415"/>
      <c r="AT23" s="416"/>
      <c r="AU23" s="416"/>
      <c r="AV23" s="416"/>
      <c r="AW23" s="416"/>
      <c r="AX23" s="431"/>
      <c r="AY23" s="435" t="s">
        <v>160</v>
      </c>
      <c r="AZ23" s="436"/>
      <c r="BA23" s="436"/>
      <c r="BB23" s="436"/>
      <c r="BC23" s="436"/>
      <c r="BD23" s="436"/>
      <c r="BE23" s="436"/>
      <c r="BF23" s="436"/>
      <c r="BG23" s="436"/>
      <c r="BH23" s="436"/>
      <c r="BI23" s="436"/>
      <c r="BJ23" s="436"/>
      <c r="BK23" s="436"/>
      <c r="BL23" s="436"/>
      <c r="BM23" s="437"/>
      <c r="BN23" s="421">
        <v>7833177</v>
      </c>
      <c r="BO23" s="422"/>
      <c r="BP23" s="422"/>
      <c r="BQ23" s="422"/>
      <c r="BR23" s="422"/>
      <c r="BS23" s="422"/>
      <c r="BT23" s="422"/>
      <c r="BU23" s="423"/>
      <c r="BV23" s="421">
        <v>8427955</v>
      </c>
      <c r="BW23" s="422"/>
      <c r="BX23" s="422"/>
      <c r="BY23" s="422"/>
      <c r="BZ23" s="422"/>
      <c r="CA23" s="422"/>
      <c r="CB23" s="422"/>
      <c r="CC23" s="423"/>
      <c r="CD23" s="194"/>
      <c r="CE23" s="453"/>
      <c r="CF23" s="453"/>
      <c r="CG23" s="453"/>
      <c r="CH23" s="453"/>
      <c r="CI23" s="453"/>
      <c r="CJ23" s="453"/>
      <c r="CK23" s="453"/>
      <c r="CL23" s="453"/>
      <c r="CM23" s="453"/>
      <c r="CN23" s="453"/>
      <c r="CO23" s="453"/>
      <c r="CP23" s="453"/>
      <c r="CQ23" s="453"/>
      <c r="CR23" s="453"/>
      <c r="CS23" s="454"/>
      <c r="CT23" s="418"/>
      <c r="CU23" s="419"/>
      <c r="CV23" s="419"/>
      <c r="CW23" s="419"/>
      <c r="CX23" s="419"/>
      <c r="CY23" s="419"/>
      <c r="CZ23" s="419"/>
      <c r="DA23" s="420"/>
      <c r="DB23" s="418"/>
      <c r="DC23" s="419"/>
      <c r="DD23" s="419"/>
      <c r="DE23" s="419"/>
      <c r="DF23" s="419"/>
      <c r="DG23" s="419"/>
      <c r="DH23" s="419"/>
      <c r="DI23" s="420"/>
    </row>
    <row r="24" spans="1:113" ht="18.75" customHeight="1" thickBot="1" x14ac:dyDescent="0.25">
      <c r="A24" s="181"/>
      <c r="B24" s="400"/>
      <c r="C24" s="401"/>
      <c r="D24" s="402"/>
      <c r="E24" s="377" t="s">
        <v>161</v>
      </c>
      <c r="F24" s="378"/>
      <c r="G24" s="378"/>
      <c r="H24" s="378"/>
      <c r="I24" s="378"/>
      <c r="J24" s="378"/>
      <c r="K24" s="379"/>
      <c r="L24" s="374">
        <v>1</v>
      </c>
      <c r="M24" s="375"/>
      <c r="N24" s="375"/>
      <c r="O24" s="375"/>
      <c r="P24" s="376"/>
      <c r="Q24" s="374">
        <v>8750</v>
      </c>
      <c r="R24" s="375"/>
      <c r="S24" s="375"/>
      <c r="T24" s="375"/>
      <c r="U24" s="375"/>
      <c r="V24" s="376"/>
      <c r="W24" s="464"/>
      <c r="X24" s="401"/>
      <c r="Y24" s="402"/>
      <c r="Z24" s="377" t="s">
        <v>162</v>
      </c>
      <c r="AA24" s="378"/>
      <c r="AB24" s="378"/>
      <c r="AC24" s="378"/>
      <c r="AD24" s="378"/>
      <c r="AE24" s="378"/>
      <c r="AF24" s="378"/>
      <c r="AG24" s="379"/>
      <c r="AH24" s="374">
        <v>355</v>
      </c>
      <c r="AI24" s="375"/>
      <c r="AJ24" s="375"/>
      <c r="AK24" s="375"/>
      <c r="AL24" s="376"/>
      <c r="AM24" s="374">
        <v>1122865</v>
      </c>
      <c r="AN24" s="375"/>
      <c r="AO24" s="375"/>
      <c r="AP24" s="375"/>
      <c r="AQ24" s="375"/>
      <c r="AR24" s="376"/>
      <c r="AS24" s="374">
        <v>3163</v>
      </c>
      <c r="AT24" s="375"/>
      <c r="AU24" s="375"/>
      <c r="AV24" s="375"/>
      <c r="AW24" s="375"/>
      <c r="AX24" s="434"/>
      <c r="AY24" s="394" t="s">
        <v>163</v>
      </c>
      <c r="AZ24" s="395"/>
      <c r="BA24" s="395"/>
      <c r="BB24" s="395"/>
      <c r="BC24" s="395"/>
      <c r="BD24" s="395"/>
      <c r="BE24" s="395"/>
      <c r="BF24" s="395"/>
      <c r="BG24" s="395"/>
      <c r="BH24" s="395"/>
      <c r="BI24" s="395"/>
      <c r="BJ24" s="395"/>
      <c r="BK24" s="395"/>
      <c r="BL24" s="395"/>
      <c r="BM24" s="396"/>
      <c r="BN24" s="421">
        <v>17687080</v>
      </c>
      <c r="BO24" s="422"/>
      <c r="BP24" s="422"/>
      <c r="BQ24" s="422"/>
      <c r="BR24" s="422"/>
      <c r="BS24" s="422"/>
      <c r="BT24" s="422"/>
      <c r="BU24" s="423"/>
      <c r="BV24" s="421">
        <v>18631602</v>
      </c>
      <c r="BW24" s="422"/>
      <c r="BX24" s="422"/>
      <c r="BY24" s="422"/>
      <c r="BZ24" s="422"/>
      <c r="CA24" s="422"/>
      <c r="CB24" s="422"/>
      <c r="CC24" s="423"/>
      <c r="CD24" s="194"/>
      <c r="CE24" s="453"/>
      <c r="CF24" s="453"/>
      <c r="CG24" s="453"/>
      <c r="CH24" s="453"/>
      <c r="CI24" s="453"/>
      <c r="CJ24" s="453"/>
      <c r="CK24" s="453"/>
      <c r="CL24" s="453"/>
      <c r="CM24" s="453"/>
      <c r="CN24" s="453"/>
      <c r="CO24" s="453"/>
      <c r="CP24" s="453"/>
      <c r="CQ24" s="453"/>
      <c r="CR24" s="453"/>
      <c r="CS24" s="454"/>
      <c r="CT24" s="418"/>
      <c r="CU24" s="419"/>
      <c r="CV24" s="419"/>
      <c r="CW24" s="419"/>
      <c r="CX24" s="419"/>
      <c r="CY24" s="419"/>
      <c r="CZ24" s="419"/>
      <c r="DA24" s="420"/>
      <c r="DB24" s="418"/>
      <c r="DC24" s="419"/>
      <c r="DD24" s="419"/>
      <c r="DE24" s="419"/>
      <c r="DF24" s="419"/>
      <c r="DG24" s="419"/>
      <c r="DH24" s="419"/>
      <c r="DI24" s="420"/>
    </row>
    <row r="25" spans="1:113" ht="18.75" customHeight="1" x14ac:dyDescent="0.2">
      <c r="A25" s="181"/>
      <c r="B25" s="400"/>
      <c r="C25" s="401"/>
      <c r="D25" s="402"/>
      <c r="E25" s="377" t="s">
        <v>164</v>
      </c>
      <c r="F25" s="378"/>
      <c r="G25" s="378"/>
      <c r="H25" s="378"/>
      <c r="I25" s="378"/>
      <c r="J25" s="378"/>
      <c r="K25" s="379"/>
      <c r="L25" s="374">
        <v>1</v>
      </c>
      <c r="M25" s="375"/>
      <c r="N25" s="375"/>
      <c r="O25" s="375"/>
      <c r="P25" s="376"/>
      <c r="Q25" s="374">
        <v>7090</v>
      </c>
      <c r="R25" s="375"/>
      <c r="S25" s="375"/>
      <c r="T25" s="375"/>
      <c r="U25" s="375"/>
      <c r="V25" s="376"/>
      <c r="W25" s="464"/>
      <c r="X25" s="401"/>
      <c r="Y25" s="402"/>
      <c r="Z25" s="377" t="s">
        <v>165</v>
      </c>
      <c r="AA25" s="378"/>
      <c r="AB25" s="378"/>
      <c r="AC25" s="378"/>
      <c r="AD25" s="378"/>
      <c r="AE25" s="378"/>
      <c r="AF25" s="378"/>
      <c r="AG25" s="379"/>
      <c r="AH25" s="374" t="s">
        <v>122</v>
      </c>
      <c r="AI25" s="375"/>
      <c r="AJ25" s="375"/>
      <c r="AK25" s="375"/>
      <c r="AL25" s="376"/>
      <c r="AM25" s="374" t="s">
        <v>122</v>
      </c>
      <c r="AN25" s="375"/>
      <c r="AO25" s="375"/>
      <c r="AP25" s="375"/>
      <c r="AQ25" s="375"/>
      <c r="AR25" s="376"/>
      <c r="AS25" s="374" t="s">
        <v>122</v>
      </c>
      <c r="AT25" s="375"/>
      <c r="AU25" s="375"/>
      <c r="AV25" s="375"/>
      <c r="AW25" s="375"/>
      <c r="AX25" s="434"/>
      <c r="AY25" s="447" t="s">
        <v>166</v>
      </c>
      <c r="AZ25" s="448"/>
      <c r="BA25" s="448"/>
      <c r="BB25" s="448"/>
      <c r="BC25" s="448"/>
      <c r="BD25" s="448"/>
      <c r="BE25" s="448"/>
      <c r="BF25" s="448"/>
      <c r="BG25" s="448"/>
      <c r="BH25" s="448"/>
      <c r="BI25" s="448"/>
      <c r="BJ25" s="448"/>
      <c r="BK25" s="448"/>
      <c r="BL25" s="448"/>
      <c r="BM25" s="449"/>
      <c r="BN25" s="450">
        <v>1015510</v>
      </c>
      <c r="BO25" s="451"/>
      <c r="BP25" s="451"/>
      <c r="BQ25" s="451"/>
      <c r="BR25" s="451"/>
      <c r="BS25" s="451"/>
      <c r="BT25" s="451"/>
      <c r="BU25" s="452"/>
      <c r="BV25" s="450">
        <v>773763</v>
      </c>
      <c r="BW25" s="451"/>
      <c r="BX25" s="451"/>
      <c r="BY25" s="451"/>
      <c r="BZ25" s="451"/>
      <c r="CA25" s="451"/>
      <c r="CB25" s="451"/>
      <c r="CC25" s="452"/>
      <c r="CD25" s="194"/>
      <c r="CE25" s="453"/>
      <c r="CF25" s="453"/>
      <c r="CG25" s="453"/>
      <c r="CH25" s="453"/>
      <c r="CI25" s="453"/>
      <c r="CJ25" s="453"/>
      <c r="CK25" s="453"/>
      <c r="CL25" s="453"/>
      <c r="CM25" s="453"/>
      <c r="CN25" s="453"/>
      <c r="CO25" s="453"/>
      <c r="CP25" s="453"/>
      <c r="CQ25" s="453"/>
      <c r="CR25" s="453"/>
      <c r="CS25" s="454"/>
      <c r="CT25" s="418"/>
      <c r="CU25" s="419"/>
      <c r="CV25" s="419"/>
      <c r="CW25" s="419"/>
      <c r="CX25" s="419"/>
      <c r="CY25" s="419"/>
      <c r="CZ25" s="419"/>
      <c r="DA25" s="420"/>
      <c r="DB25" s="418"/>
      <c r="DC25" s="419"/>
      <c r="DD25" s="419"/>
      <c r="DE25" s="419"/>
      <c r="DF25" s="419"/>
      <c r="DG25" s="419"/>
      <c r="DH25" s="419"/>
      <c r="DI25" s="420"/>
    </row>
    <row r="26" spans="1:113" ht="18.75" customHeight="1" x14ac:dyDescent="0.2">
      <c r="A26" s="181"/>
      <c r="B26" s="400"/>
      <c r="C26" s="401"/>
      <c r="D26" s="402"/>
      <c r="E26" s="377" t="s">
        <v>167</v>
      </c>
      <c r="F26" s="378"/>
      <c r="G26" s="378"/>
      <c r="H26" s="378"/>
      <c r="I26" s="378"/>
      <c r="J26" s="378"/>
      <c r="K26" s="379"/>
      <c r="L26" s="374">
        <v>1</v>
      </c>
      <c r="M26" s="375"/>
      <c r="N26" s="375"/>
      <c r="O26" s="375"/>
      <c r="P26" s="376"/>
      <c r="Q26" s="374">
        <v>6300</v>
      </c>
      <c r="R26" s="375"/>
      <c r="S26" s="375"/>
      <c r="T26" s="375"/>
      <c r="U26" s="375"/>
      <c r="V26" s="376"/>
      <c r="W26" s="464"/>
      <c r="X26" s="401"/>
      <c r="Y26" s="402"/>
      <c r="Z26" s="377" t="s">
        <v>168</v>
      </c>
      <c r="AA26" s="432"/>
      <c r="AB26" s="432"/>
      <c r="AC26" s="432"/>
      <c r="AD26" s="432"/>
      <c r="AE26" s="432"/>
      <c r="AF26" s="432"/>
      <c r="AG26" s="433"/>
      <c r="AH26" s="374" t="s">
        <v>122</v>
      </c>
      <c r="AI26" s="375"/>
      <c r="AJ26" s="375"/>
      <c r="AK26" s="375"/>
      <c r="AL26" s="376"/>
      <c r="AM26" s="374" t="s">
        <v>122</v>
      </c>
      <c r="AN26" s="375"/>
      <c r="AO26" s="375"/>
      <c r="AP26" s="375"/>
      <c r="AQ26" s="375"/>
      <c r="AR26" s="376"/>
      <c r="AS26" s="374" t="s">
        <v>122</v>
      </c>
      <c r="AT26" s="375"/>
      <c r="AU26" s="375"/>
      <c r="AV26" s="375"/>
      <c r="AW26" s="375"/>
      <c r="AX26" s="434"/>
      <c r="AY26" s="461" t="s">
        <v>169</v>
      </c>
      <c r="AZ26" s="381"/>
      <c r="BA26" s="381"/>
      <c r="BB26" s="381"/>
      <c r="BC26" s="381"/>
      <c r="BD26" s="381"/>
      <c r="BE26" s="381"/>
      <c r="BF26" s="381"/>
      <c r="BG26" s="381"/>
      <c r="BH26" s="381"/>
      <c r="BI26" s="381"/>
      <c r="BJ26" s="381"/>
      <c r="BK26" s="381"/>
      <c r="BL26" s="381"/>
      <c r="BM26" s="462"/>
      <c r="BN26" s="421" t="s">
        <v>122</v>
      </c>
      <c r="BO26" s="422"/>
      <c r="BP26" s="422"/>
      <c r="BQ26" s="422"/>
      <c r="BR26" s="422"/>
      <c r="BS26" s="422"/>
      <c r="BT26" s="422"/>
      <c r="BU26" s="423"/>
      <c r="BV26" s="421" t="s">
        <v>122</v>
      </c>
      <c r="BW26" s="422"/>
      <c r="BX26" s="422"/>
      <c r="BY26" s="422"/>
      <c r="BZ26" s="422"/>
      <c r="CA26" s="422"/>
      <c r="CB26" s="422"/>
      <c r="CC26" s="423"/>
      <c r="CD26" s="194"/>
      <c r="CE26" s="453"/>
      <c r="CF26" s="453"/>
      <c r="CG26" s="453"/>
      <c r="CH26" s="453"/>
      <c r="CI26" s="453"/>
      <c r="CJ26" s="453"/>
      <c r="CK26" s="453"/>
      <c r="CL26" s="453"/>
      <c r="CM26" s="453"/>
      <c r="CN26" s="453"/>
      <c r="CO26" s="453"/>
      <c r="CP26" s="453"/>
      <c r="CQ26" s="453"/>
      <c r="CR26" s="453"/>
      <c r="CS26" s="454"/>
      <c r="CT26" s="418"/>
      <c r="CU26" s="419"/>
      <c r="CV26" s="419"/>
      <c r="CW26" s="419"/>
      <c r="CX26" s="419"/>
      <c r="CY26" s="419"/>
      <c r="CZ26" s="419"/>
      <c r="DA26" s="420"/>
      <c r="DB26" s="418"/>
      <c r="DC26" s="419"/>
      <c r="DD26" s="419"/>
      <c r="DE26" s="419"/>
      <c r="DF26" s="419"/>
      <c r="DG26" s="419"/>
      <c r="DH26" s="419"/>
      <c r="DI26" s="420"/>
    </row>
    <row r="27" spans="1:113" ht="18.75" customHeight="1" thickBot="1" x14ac:dyDescent="0.25">
      <c r="A27" s="181"/>
      <c r="B27" s="400"/>
      <c r="C27" s="401"/>
      <c r="D27" s="402"/>
      <c r="E27" s="377" t="s">
        <v>170</v>
      </c>
      <c r="F27" s="378"/>
      <c r="G27" s="378"/>
      <c r="H27" s="378"/>
      <c r="I27" s="378"/>
      <c r="J27" s="378"/>
      <c r="K27" s="379"/>
      <c r="L27" s="374">
        <v>1</v>
      </c>
      <c r="M27" s="375"/>
      <c r="N27" s="375"/>
      <c r="O27" s="375"/>
      <c r="P27" s="376"/>
      <c r="Q27" s="374">
        <v>4380</v>
      </c>
      <c r="R27" s="375"/>
      <c r="S27" s="375"/>
      <c r="T27" s="375"/>
      <c r="U27" s="375"/>
      <c r="V27" s="376"/>
      <c r="W27" s="464"/>
      <c r="X27" s="401"/>
      <c r="Y27" s="402"/>
      <c r="Z27" s="377" t="s">
        <v>171</v>
      </c>
      <c r="AA27" s="378"/>
      <c r="AB27" s="378"/>
      <c r="AC27" s="378"/>
      <c r="AD27" s="378"/>
      <c r="AE27" s="378"/>
      <c r="AF27" s="378"/>
      <c r="AG27" s="379"/>
      <c r="AH27" s="374">
        <v>8</v>
      </c>
      <c r="AI27" s="375"/>
      <c r="AJ27" s="375"/>
      <c r="AK27" s="375"/>
      <c r="AL27" s="376"/>
      <c r="AM27" s="374">
        <v>33320</v>
      </c>
      <c r="AN27" s="375"/>
      <c r="AO27" s="375"/>
      <c r="AP27" s="375"/>
      <c r="AQ27" s="375"/>
      <c r="AR27" s="376"/>
      <c r="AS27" s="374">
        <v>4165</v>
      </c>
      <c r="AT27" s="375"/>
      <c r="AU27" s="375"/>
      <c r="AV27" s="375"/>
      <c r="AW27" s="375"/>
      <c r="AX27" s="434"/>
      <c r="AY27" s="458" t="s">
        <v>172</v>
      </c>
      <c r="AZ27" s="459"/>
      <c r="BA27" s="459"/>
      <c r="BB27" s="459"/>
      <c r="BC27" s="459"/>
      <c r="BD27" s="459"/>
      <c r="BE27" s="459"/>
      <c r="BF27" s="459"/>
      <c r="BG27" s="459"/>
      <c r="BH27" s="459"/>
      <c r="BI27" s="459"/>
      <c r="BJ27" s="459"/>
      <c r="BK27" s="459"/>
      <c r="BL27" s="459"/>
      <c r="BM27" s="460"/>
      <c r="BN27" s="455">
        <v>466860</v>
      </c>
      <c r="BO27" s="456"/>
      <c r="BP27" s="456"/>
      <c r="BQ27" s="456"/>
      <c r="BR27" s="456"/>
      <c r="BS27" s="456"/>
      <c r="BT27" s="456"/>
      <c r="BU27" s="457"/>
      <c r="BV27" s="455">
        <v>466796</v>
      </c>
      <c r="BW27" s="456"/>
      <c r="BX27" s="456"/>
      <c r="BY27" s="456"/>
      <c r="BZ27" s="456"/>
      <c r="CA27" s="456"/>
      <c r="CB27" s="456"/>
      <c r="CC27" s="457"/>
      <c r="CD27" s="196"/>
      <c r="CE27" s="453"/>
      <c r="CF27" s="453"/>
      <c r="CG27" s="453"/>
      <c r="CH27" s="453"/>
      <c r="CI27" s="453"/>
      <c r="CJ27" s="453"/>
      <c r="CK27" s="453"/>
      <c r="CL27" s="453"/>
      <c r="CM27" s="453"/>
      <c r="CN27" s="453"/>
      <c r="CO27" s="453"/>
      <c r="CP27" s="453"/>
      <c r="CQ27" s="453"/>
      <c r="CR27" s="453"/>
      <c r="CS27" s="454"/>
      <c r="CT27" s="418"/>
      <c r="CU27" s="419"/>
      <c r="CV27" s="419"/>
      <c r="CW27" s="419"/>
      <c r="CX27" s="419"/>
      <c r="CY27" s="419"/>
      <c r="CZ27" s="419"/>
      <c r="DA27" s="420"/>
      <c r="DB27" s="418"/>
      <c r="DC27" s="419"/>
      <c r="DD27" s="419"/>
      <c r="DE27" s="419"/>
      <c r="DF27" s="419"/>
      <c r="DG27" s="419"/>
      <c r="DH27" s="419"/>
      <c r="DI27" s="420"/>
    </row>
    <row r="28" spans="1:113" ht="18.75" customHeight="1" x14ac:dyDescent="0.2">
      <c r="A28" s="181"/>
      <c r="B28" s="400"/>
      <c r="C28" s="401"/>
      <c r="D28" s="402"/>
      <c r="E28" s="377" t="s">
        <v>173</v>
      </c>
      <c r="F28" s="378"/>
      <c r="G28" s="378"/>
      <c r="H28" s="378"/>
      <c r="I28" s="378"/>
      <c r="J28" s="378"/>
      <c r="K28" s="379"/>
      <c r="L28" s="374">
        <v>1</v>
      </c>
      <c r="M28" s="375"/>
      <c r="N28" s="375"/>
      <c r="O28" s="375"/>
      <c r="P28" s="376"/>
      <c r="Q28" s="374">
        <v>3680</v>
      </c>
      <c r="R28" s="375"/>
      <c r="S28" s="375"/>
      <c r="T28" s="375"/>
      <c r="U28" s="375"/>
      <c r="V28" s="376"/>
      <c r="W28" s="464"/>
      <c r="X28" s="401"/>
      <c r="Y28" s="402"/>
      <c r="Z28" s="377" t="s">
        <v>174</v>
      </c>
      <c r="AA28" s="378"/>
      <c r="AB28" s="378"/>
      <c r="AC28" s="378"/>
      <c r="AD28" s="378"/>
      <c r="AE28" s="378"/>
      <c r="AF28" s="378"/>
      <c r="AG28" s="379"/>
      <c r="AH28" s="374" t="s">
        <v>122</v>
      </c>
      <c r="AI28" s="375"/>
      <c r="AJ28" s="375"/>
      <c r="AK28" s="375"/>
      <c r="AL28" s="376"/>
      <c r="AM28" s="374" t="s">
        <v>122</v>
      </c>
      <c r="AN28" s="375"/>
      <c r="AO28" s="375"/>
      <c r="AP28" s="375"/>
      <c r="AQ28" s="375"/>
      <c r="AR28" s="376"/>
      <c r="AS28" s="374" t="s">
        <v>122</v>
      </c>
      <c r="AT28" s="375"/>
      <c r="AU28" s="375"/>
      <c r="AV28" s="375"/>
      <c r="AW28" s="375"/>
      <c r="AX28" s="434"/>
      <c r="AY28" s="438" t="s">
        <v>175</v>
      </c>
      <c r="AZ28" s="439"/>
      <c r="BA28" s="439"/>
      <c r="BB28" s="440"/>
      <c r="BC28" s="447" t="s">
        <v>46</v>
      </c>
      <c r="BD28" s="448"/>
      <c r="BE28" s="448"/>
      <c r="BF28" s="448"/>
      <c r="BG28" s="448"/>
      <c r="BH28" s="448"/>
      <c r="BI28" s="448"/>
      <c r="BJ28" s="448"/>
      <c r="BK28" s="448"/>
      <c r="BL28" s="448"/>
      <c r="BM28" s="449"/>
      <c r="BN28" s="450">
        <v>1992520</v>
      </c>
      <c r="BO28" s="451"/>
      <c r="BP28" s="451"/>
      <c r="BQ28" s="451"/>
      <c r="BR28" s="451"/>
      <c r="BS28" s="451"/>
      <c r="BT28" s="451"/>
      <c r="BU28" s="452"/>
      <c r="BV28" s="450">
        <v>1992245</v>
      </c>
      <c r="BW28" s="451"/>
      <c r="BX28" s="451"/>
      <c r="BY28" s="451"/>
      <c r="BZ28" s="451"/>
      <c r="CA28" s="451"/>
      <c r="CB28" s="451"/>
      <c r="CC28" s="452"/>
      <c r="CD28" s="194"/>
      <c r="CE28" s="453"/>
      <c r="CF28" s="453"/>
      <c r="CG28" s="453"/>
      <c r="CH28" s="453"/>
      <c r="CI28" s="453"/>
      <c r="CJ28" s="453"/>
      <c r="CK28" s="453"/>
      <c r="CL28" s="453"/>
      <c r="CM28" s="453"/>
      <c r="CN28" s="453"/>
      <c r="CO28" s="453"/>
      <c r="CP28" s="453"/>
      <c r="CQ28" s="453"/>
      <c r="CR28" s="453"/>
      <c r="CS28" s="454"/>
      <c r="CT28" s="418"/>
      <c r="CU28" s="419"/>
      <c r="CV28" s="419"/>
      <c r="CW28" s="419"/>
      <c r="CX28" s="419"/>
      <c r="CY28" s="419"/>
      <c r="CZ28" s="419"/>
      <c r="DA28" s="420"/>
      <c r="DB28" s="418"/>
      <c r="DC28" s="419"/>
      <c r="DD28" s="419"/>
      <c r="DE28" s="419"/>
      <c r="DF28" s="419"/>
      <c r="DG28" s="419"/>
      <c r="DH28" s="419"/>
      <c r="DI28" s="420"/>
    </row>
    <row r="29" spans="1:113" ht="18.75" customHeight="1" x14ac:dyDescent="0.2">
      <c r="A29" s="181"/>
      <c r="B29" s="400"/>
      <c r="C29" s="401"/>
      <c r="D29" s="402"/>
      <c r="E29" s="377" t="s">
        <v>176</v>
      </c>
      <c r="F29" s="378"/>
      <c r="G29" s="378"/>
      <c r="H29" s="378"/>
      <c r="I29" s="378"/>
      <c r="J29" s="378"/>
      <c r="K29" s="379"/>
      <c r="L29" s="374">
        <v>17</v>
      </c>
      <c r="M29" s="375"/>
      <c r="N29" s="375"/>
      <c r="O29" s="375"/>
      <c r="P29" s="376"/>
      <c r="Q29" s="374">
        <v>3500</v>
      </c>
      <c r="R29" s="375"/>
      <c r="S29" s="375"/>
      <c r="T29" s="375"/>
      <c r="U29" s="375"/>
      <c r="V29" s="376"/>
      <c r="W29" s="465"/>
      <c r="X29" s="466"/>
      <c r="Y29" s="467"/>
      <c r="Z29" s="377" t="s">
        <v>177</v>
      </c>
      <c r="AA29" s="378"/>
      <c r="AB29" s="378"/>
      <c r="AC29" s="378"/>
      <c r="AD29" s="378"/>
      <c r="AE29" s="378"/>
      <c r="AF29" s="378"/>
      <c r="AG29" s="379"/>
      <c r="AH29" s="374">
        <v>363</v>
      </c>
      <c r="AI29" s="375"/>
      <c r="AJ29" s="375"/>
      <c r="AK29" s="375"/>
      <c r="AL29" s="376"/>
      <c r="AM29" s="374">
        <v>1156185</v>
      </c>
      <c r="AN29" s="375"/>
      <c r="AO29" s="375"/>
      <c r="AP29" s="375"/>
      <c r="AQ29" s="375"/>
      <c r="AR29" s="376"/>
      <c r="AS29" s="374">
        <v>3185</v>
      </c>
      <c r="AT29" s="375"/>
      <c r="AU29" s="375"/>
      <c r="AV29" s="375"/>
      <c r="AW29" s="375"/>
      <c r="AX29" s="434"/>
      <c r="AY29" s="441"/>
      <c r="AZ29" s="442"/>
      <c r="BA29" s="442"/>
      <c r="BB29" s="443"/>
      <c r="BC29" s="435" t="s">
        <v>178</v>
      </c>
      <c r="BD29" s="436"/>
      <c r="BE29" s="436"/>
      <c r="BF29" s="436"/>
      <c r="BG29" s="436"/>
      <c r="BH29" s="436"/>
      <c r="BI29" s="436"/>
      <c r="BJ29" s="436"/>
      <c r="BK29" s="436"/>
      <c r="BL29" s="436"/>
      <c r="BM29" s="437"/>
      <c r="BN29" s="421">
        <v>10635809</v>
      </c>
      <c r="BO29" s="422"/>
      <c r="BP29" s="422"/>
      <c r="BQ29" s="422"/>
      <c r="BR29" s="422"/>
      <c r="BS29" s="422"/>
      <c r="BT29" s="422"/>
      <c r="BU29" s="423"/>
      <c r="BV29" s="421">
        <v>11558465</v>
      </c>
      <c r="BW29" s="422"/>
      <c r="BX29" s="422"/>
      <c r="BY29" s="422"/>
      <c r="BZ29" s="422"/>
      <c r="CA29" s="422"/>
      <c r="CB29" s="422"/>
      <c r="CC29" s="423"/>
      <c r="CD29" s="196"/>
      <c r="CE29" s="453"/>
      <c r="CF29" s="453"/>
      <c r="CG29" s="453"/>
      <c r="CH29" s="453"/>
      <c r="CI29" s="453"/>
      <c r="CJ29" s="453"/>
      <c r="CK29" s="453"/>
      <c r="CL29" s="453"/>
      <c r="CM29" s="453"/>
      <c r="CN29" s="453"/>
      <c r="CO29" s="453"/>
      <c r="CP29" s="453"/>
      <c r="CQ29" s="453"/>
      <c r="CR29" s="453"/>
      <c r="CS29" s="454"/>
      <c r="CT29" s="418"/>
      <c r="CU29" s="419"/>
      <c r="CV29" s="419"/>
      <c r="CW29" s="419"/>
      <c r="CX29" s="419"/>
      <c r="CY29" s="419"/>
      <c r="CZ29" s="419"/>
      <c r="DA29" s="420"/>
      <c r="DB29" s="418"/>
      <c r="DC29" s="419"/>
      <c r="DD29" s="419"/>
      <c r="DE29" s="419"/>
      <c r="DF29" s="419"/>
      <c r="DG29" s="419"/>
      <c r="DH29" s="419"/>
      <c r="DI29" s="420"/>
    </row>
    <row r="30" spans="1:113" ht="18.75" customHeight="1" thickBot="1" x14ac:dyDescent="0.25">
      <c r="A30" s="181"/>
      <c r="B30" s="403"/>
      <c r="C30" s="404"/>
      <c r="D30" s="405"/>
      <c r="E30" s="382"/>
      <c r="F30" s="383"/>
      <c r="G30" s="383"/>
      <c r="H30" s="383"/>
      <c r="I30" s="383"/>
      <c r="J30" s="383"/>
      <c r="K30" s="384"/>
      <c r="L30" s="385"/>
      <c r="M30" s="386"/>
      <c r="N30" s="386"/>
      <c r="O30" s="386"/>
      <c r="P30" s="387"/>
      <c r="Q30" s="385"/>
      <c r="R30" s="386"/>
      <c r="S30" s="386"/>
      <c r="T30" s="386"/>
      <c r="U30" s="386"/>
      <c r="V30" s="387"/>
      <c r="W30" s="388" t="s">
        <v>179</v>
      </c>
      <c r="X30" s="389"/>
      <c r="Y30" s="389"/>
      <c r="Z30" s="389"/>
      <c r="AA30" s="389"/>
      <c r="AB30" s="389"/>
      <c r="AC30" s="389"/>
      <c r="AD30" s="389"/>
      <c r="AE30" s="389"/>
      <c r="AF30" s="389"/>
      <c r="AG30" s="390"/>
      <c r="AH30" s="391">
        <v>98.3</v>
      </c>
      <c r="AI30" s="392"/>
      <c r="AJ30" s="392"/>
      <c r="AK30" s="392"/>
      <c r="AL30" s="392"/>
      <c r="AM30" s="392"/>
      <c r="AN30" s="392"/>
      <c r="AO30" s="392"/>
      <c r="AP30" s="392"/>
      <c r="AQ30" s="392"/>
      <c r="AR30" s="392"/>
      <c r="AS30" s="392"/>
      <c r="AT30" s="392"/>
      <c r="AU30" s="392"/>
      <c r="AV30" s="392"/>
      <c r="AW30" s="392"/>
      <c r="AX30" s="393"/>
      <c r="AY30" s="444"/>
      <c r="AZ30" s="445"/>
      <c r="BA30" s="445"/>
      <c r="BB30" s="446"/>
      <c r="BC30" s="394" t="s">
        <v>48</v>
      </c>
      <c r="BD30" s="395"/>
      <c r="BE30" s="395"/>
      <c r="BF30" s="395"/>
      <c r="BG30" s="395"/>
      <c r="BH30" s="395"/>
      <c r="BI30" s="395"/>
      <c r="BJ30" s="395"/>
      <c r="BK30" s="395"/>
      <c r="BL30" s="395"/>
      <c r="BM30" s="396"/>
      <c r="BN30" s="455">
        <v>8697790</v>
      </c>
      <c r="BO30" s="456"/>
      <c r="BP30" s="456"/>
      <c r="BQ30" s="456"/>
      <c r="BR30" s="456"/>
      <c r="BS30" s="456"/>
      <c r="BT30" s="456"/>
      <c r="BU30" s="457"/>
      <c r="BV30" s="455">
        <v>8520337</v>
      </c>
      <c r="BW30" s="456"/>
      <c r="BX30" s="456"/>
      <c r="BY30" s="456"/>
      <c r="BZ30" s="456"/>
      <c r="CA30" s="456"/>
      <c r="CB30" s="456"/>
      <c r="CC30" s="45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80" t="s">
        <v>180</v>
      </c>
      <c r="D32" s="380"/>
      <c r="E32" s="380"/>
      <c r="F32" s="380"/>
      <c r="G32" s="380"/>
      <c r="H32" s="380"/>
      <c r="I32" s="380"/>
      <c r="J32" s="380"/>
      <c r="K32" s="380"/>
      <c r="L32" s="380"/>
      <c r="M32" s="380"/>
      <c r="N32" s="380"/>
      <c r="O32" s="380"/>
      <c r="P32" s="380"/>
      <c r="Q32" s="380"/>
      <c r="R32" s="380"/>
      <c r="S32" s="380"/>
      <c r="U32" s="381" t="s">
        <v>181</v>
      </c>
      <c r="V32" s="381"/>
      <c r="W32" s="381"/>
      <c r="X32" s="381"/>
      <c r="Y32" s="381"/>
      <c r="Z32" s="381"/>
      <c r="AA32" s="381"/>
      <c r="AB32" s="381"/>
      <c r="AC32" s="381"/>
      <c r="AD32" s="381"/>
      <c r="AE32" s="381"/>
      <c r="AF32" s="381"/>
      <c r="AG32" s="381"/>
      <c r="AH32" s="381"/>
      <c r="AI32" s="381"/>
      <c r="AJ32" s="381"/>
      <c r="AK32" s="381"/>
      <c r="AM32" s="381" t="s">
        <v>182</v>
      </c>
      <c r="AN32" s="381"/>
      <c r="AO32" s="381"/>
      <c r="AP32" s="381"/>
      <c r="AQ32" s="381"/>
      <c r="AR32" s="381"/>
      <c r="AS32" s="381"/>
      <c r="AT32" s="381"/>
      <c r="AU32" s="381"/>
      <c r="AV32" s="381"/>
      <c r="AW32" s="381"/>
      <c r="AX32" s="381"/>
      <c r="AY32" s="381"/>
      <c r="AZ32" s="381"/>
      <c r="BA32" s="381"/>
      <c r="BB32" s="381"/>
      <c r="BC32" s="381"/>
      <c r="BE32" s="381" t="s">
        <v>183</v>
      </c>
      <c r="BF32" s="381"/>
      <c r="BG32" s="381"/>
      <c r="BH32" s="381"/>
      <c r="BI32" s="381"/>
      <c r="BJ32" s="381"/>
      <c r="BK32" s="381"/>
      <c r="BL32" s="381"/>
      <c r="BM32" s="381"/>
      <c r="BN32" s="381"/>
      <c r="BO32" s="381"/>
      <c r="BP32" s="381"/>
      <c r="BQ32" s="381"/>
      <c r="BR32" s="381"/>
      <c r="BS32" s="381"/>
      <c r="BT32" s="381"/>
      <c r="BU32" s="381"/>
      <c r="BW32" s="381" t="s">
        <v>184</v>
      </c>
      <c r="BX32" s="381"/>
      <c r="BY32" s="381"/>
      <c r="BZ32" s="381"/>
      <c r="CA32" s="381"/>
      <c r="CB32" s="381"/>
      <c r="CC32" s="381"/>
      <c r="CD32" s="381"/>
      <c r="CE32" s="381"/>
      <c r="CF32" s="381"/>
      <c r="CG32" s="381"/>
      <c r="CH32" s="381"/>
      <c r="CI32" s="381"/>
      <c r="CJ32" s="381"/>
      <c r="CK32" s="381"/>
      <c r="CL32" s="381"/>
      <c r="CM32" s="381"/>
      <c r="CO32" s="381" t="s">
        <v>185</v>
      </c>
      <c r="CP32" s="381"/>
      <c r="CQ32" s="381"/>
      <c r="CR32" s="381"/>
      <c r="CS32" s="381"/>
      <c r="CT32" s="381"/>
      <c r="CU32" s="381"/>
      <c r="CV32" s="381"/>
      <c r="CW32" s="381"/>
      <c r="CX32" s="381"/>
      <c r="CY32" s="381"/>
      <c r="CZ32" s="381"/>
      <c r="DA32" s="381"/>
      <c r="DB32" s="381"/>
      <c r="DC32" s="381"/>
      <c r="DD32" s="381"/>
      <c r="DE32" s="381"/>
      <c r="DI32" s="204"/>
    </row>
    <row r="33" spans="1:113" ht="13.5" customHeight="1" x14ac:dyDescent="0.2">
      <c r="A33" s="181"/>
      <c r="B33" s="205"/>
      <c r="C33" s="373" t="s">
        <v>186</v>
      </c>
      <c r="D33" s="373"/>
      <c r="E33" s="372" t="s">
        <v>187</v>
      </c>
      <c r="F33" s="372"/>
      <c r="G33" s="372"/>
      <c r="H33" s="372"/>
      <c r="I33" s="372"/>
      <c r="J33" s="372"/>
      <c r="K33" s="372"/>
      <c r="L33" s="372"/>
      <c r="M33" s="372"/>
      <c r="N33" s="372"/>
      <c r="O33" s="372"/>
      <c r="P33" s="372"/>
      <c r="Q33" s="372"/>
      <c r="R33" s="372"/>
      <c r="S33" s="372"/>
      <c r="T33" s="206"/>
      <c r="U33" s="373" t="s">
        <v>186</v>
      </c>
      <c r="V33" s="373"/>
      <c r="W33" s="372" t="s">
        <v>187</v>
      </c>
      <c r="X33" s="372"/>
      <c r="Y33" s="372"/>
      <c r="Z33" s="372"/>
      <c r="AA33" s="372"/>
      <c r="AB33" s="372"/>
      <c r="AC33" s="372"/>
      <c r="AD33" s="372"/>
      <c r="AE33" s="372"/>
      <c r="AF33" s="372"/>
      <c r="AG33" s="372"/>
      <c r="AH33" s="372"/>
      <c r="AI33" s="372"/>
      <c r="AJ33" s="372"/>
      <c r="AK33" s="372"/>
      <c r="AL33" s="206"/>
      <c r="AM33" s="373" t="s">
        <v>186</v>
      </c>
      <c r="AN33" s="373"/>
      <c r="AO33" s="372" t="s">
        <v>187</v>
      </c>
      <c r="AP33" s="372"/>
      <c r="AQ33" s="372"/>
      <c r="AR33" s="372"/>
      <c r="AS33" s="372"/>
      <c r="AT33" s="372"/>
      <c r="AU33" s="372"/>
      <c r="AV33" s="372"/>
      <c r="AW33" s="372"/>
      <c r="AX33" s="372"/>
      <c r="AY33" s="372"/>
      <c r="AZ33" s="372"/>
      <c r="BA33" s="372"/>
      <c r="BB33" s="372"/>
      <c r="BC33" s="372"/>
      <c r="BD33" s="207"/>
      <c r="BE33" s="372" t="s">
        <v>188</v>
      </c>
      <c r="BF33" s="372"/>
      <c r="BG33" s="372" t="s">
        <v>189</v>
      </c>
      <c r="BH33" s="372"/>
      <c r="BI33" s="372"/>
      <c r="BJ33" s="372"/>
      <c r="BK33" s="372"/>
      <c r="BL33" s="372"/>
      <c r="BM33" s="372"/>
      <c r="BN33" s="372"/>
      <c r="BO33" s="372"/>
      <c r="BP33" s="372"/>
      <c r="BQ33" s="372"/>
      <c r="BR33" s="372"/>
      <c r="BS33" s="372"/>
      <c r="BT33" s="372"/>
      <c r="BU33" s="372"/>
      <c r="BV33" s="207"/>
      <c r="BW33" s="373" t="s">
        <v>188</v>
      </c>
      <c r="BX33" s="373"/>
      <c r="BY33" s="372" t="s">
        <v>190</v>
      </c>
      <c r="BZ33" s="372"/>
      <c r="CA33" s="372"/>
      <c r="CB33" s="372"/>
      <c r="CC33" s="372"/>
      <c r="CD33" s="372"/>
      <c r="CE33" s="372"/>
      <c r="CF33" s="372"/>
      <c r="CG33" s="372"/>
      <c r="CH33" s="372"/>
      <c r="CI33" s="372"/>
      <c r="CJ33" s="372"/>
      <c r="CK33" s="372"/>
      <c r="CL33" s="372"/>
      <c r="CM33" s="372"/>
      <c r="CN33" s="206"/>
      <c r="CO33" s="373" t="s">
        <v>186</v>
      </c>
      <c r="CP33" s="373"/>
      <c r="CQ33" s="372" t="s">
        <v>191</v>
      </c>
      <c r="CR33" s="372"/>
      <c r="CS33" s="372"/>
      <c r="CT33" s="372"/>
      <c r="CU33" s="372"/>
      <c r="CV33" s="372"/>
      <c r="CW33" s="372"/>
      <c r="CX33" s="372"/>
      <c r="CY33" s="372"/>
      <c r="CZ33" s="372"/>
      <c r="DA33" s="372"/>
      <c r="DB33" s="372"/>
      <c r="DC33" s="372"/>
      <c r="DD33" s="372"/>
      <c r="DE33" s="372"/>
      <c r="DF33" s="206"/>
      <c r="DG33" s="371" t="s">
        <v>192</v>
      </c>
      <c r="DH33" s="371"/>
      <c r="DI33" s="208"/>
    </row>
    <row r="34" spans="1:113" ht="32.25" customHeight="1" x14ac:dyDescent="0.2">
      <c r="A34" s="181"/>
      <c r="B34" s="205"/>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81"/>
      <c r="U34" s="369">
        <f>IF(W34="","",MAX(C34:D43)+1)</f>
        <v>2</v>
      </c>
      <c r="V34" s="369"/>
      <c r="W34" s="370" t="str">
        <f>IF('各会計、関係団体の財政状況及び健全化判断比率'!B28="","",'各会計、関係団体の財政状況及び健全化判断比率'!B28)</f>
        <v>国民健康保険特別会計</v>
      </c>
      <c r="X34" s="370"/>
      <c r="Y34" s="370"/>
      <c r="Z34" s="370"/>
      <c r="AA34" s="370"/>
      <c r="AB34" s="370"/>
      <c r="AC34" s="370"/>
      <c r="AD34" s="370"/>
      <c r="AE34" s="370"/>
      <c r="AF34" s="370"/>
      <c r="AG34" s="370"/>
      <c r="AH34" s="370"/>
      <c r="AI34" s="370"/>
      <c r="AJ34" s="370"/>
      <c r="AK34" s="370"/>
      <c r="AL34" s="181"/>
      <c r="AM34" s="369">
        <f>IF(AO34="","",MAX(C34:D43,U34:V43)+1)</f>
        <v>4</v>
      </c>
      <c r="AN34" s="369"/>
      <c r="AO34" s="370" t="str">
        <f>IF('各会計、関係団体の財政状況及び健全化判断比率'!B30="","",'各会計、関係団体の財政状況及び健全化判断比率'!B30)</f>
        <v>水道事業会計</v>
      </c>
      <c r="AP34" s="370"/>
      <c r="AQ34" s="370"/>
      <c r="AR34" s="370"/>
      <c r="AS34" s="370"/>
      <c r="AT34" s="370"/>
      <c r="AU34" s="370"/>
      <c r="AV34" s="370"/>
      <c r="AW34" s="370"/>
      <c r="AX34" s="370"/>
      <c r="AY34" s="370"/>
      <c r="AZ34" s="370"/>
      <c r="BA34" s="370"/>
      <c r="BB34" s="370"/>
      <c r="BC34" s="370"/>
      <c r="BD34" s="181"/>
      <c r="BE34" s="369">
        <f>IF(BG34="","",MAX(C34:D43,U34:V43,AM34:AN43)+1)</f>
        <v>6</v>
      </c>
      <c r="BF34" s="369"/>
      <c r="BG34" s="370" t="str">
        <f>IF('各会計、関係団体の財政状況及び健全化判断比率'!B32="","",'各会計、関係団体の財政状況及び健全化判断比率'!B32)</f>
        <v>国民宿舎事業特別会計</v>
      </c>
      <c r="BH34" s="370"/>
      <c r="BI34" s="370"/>
      <c r="BJ34" s="370"/>
      <c r="BK34" s="370"/>
      <c r="BL34" s="370"/>
      <c r="BM34" s="370"/>
      <c r="BN34" s="370"/>
      <c r="BO34" s="370"/>
      <c r="BP34" s="370"/>
      <c r="BQ34" s="370"/>
      <c r="BR34" s="370"/>
      <c r="BS34" s="370"/>
      <c r="BT34" s="370"/>
      <c r="BU34" s="370"/>
      <c r="BV34" s="181"/>
      <c r="BW34" s="369">
        <f>IF(BY34="","",MAX(C34:D43,U34:V43,AM34:AN43,BE34:BF43)+1)</f>
        <v>9</v>
      </c>
      <c r="BX34" s="369"/>
      <c r="BY34" s="370" t="str">
        <f>IF('各会計、関係団体の財政状況及び健全化判断比率'!B68="","",'各会計、関係団体の財政状況及び健全化判断比率'!B68)</f>
        <v>雲仙・南島原保健組合（一般会計）</v>
      </c>
      <c r="BZ34" s="370"/>
      <c r="CA34" s="370"/>
      <c r="CB34" s="370"/>
      <c r="CC34" s="370"/>
      <c r="CD34" s="370"/>
      <c r="CE34" s="370"/>
      <c r="CF34" s="370"/>
      <c r="CG34" s="370"/>
      <c r="CH34" s="370"/>
      <c r="CI34" s="370"/>
      <c r="CJ34" s="370"/>
      <c r="CK34" s="370"/>
      <c r="CL34" s="370"/>
      <c r="CM34" s="370"/>
      <c r="CN34" s="181"/>
      <c r="CO34" s="369" t="str">
        <f>IF(CQ34="","",MAX(C34:D43,U34:V43,AM34:AN43,BE34:BF43,BW34:BX43)+1)</f>
        <v/>
      </c>
      <c r="CP34" s="369"/>
      <c r="CQ34" s="370" t="str">
        <f>IF('各会計、関係団体の財政状況及び健全化判断比率'!BS7="","",'各会計、関係団体の財政状況及び健全化判断比率'!BS7)</f>
        <v/>
      </c>
      <c r="CR34" s="370"/>
      <c r="CS34" s="370"/>
      <c r="CT34" s="370"/>
      <c r="CU34" s="370"/>
      <c r="CV34" s="370"/>
      <c r="CW34" s="370"/>
      <c r="CX34" s="370"/>
      <c r="CY34" s="370"/>
      <c r="CZ34" s="370"/>
      <c r="DA34" s="370"/>
      <c r="DB34" s="370"/>
      <c r="DC34" s="370"/>
      <c r="DD34" s="370"/>
      <c r="DE34" s="370"/>
      <c r="DG34" s="367" t="str">
        <f>IF('各会計、関係団体の財政状況及び健全化判断比率'!BR7="","",'各会計、関係団体の財政状況及び健全化判断比率'!BR7)</f>
        <v/>
      </c>
      <c r="DH34" s="367"/>
      <c r="DI34" s="208"/>
    </row>
    <row r="35" spans="1:113" ht="32.25" customHeight="1" x14ac:dyDescent="0.2">
      <c r="A35" s="181"/>
      <c r="B35" s="205"/>
      <c r="C35" s="369" t="str">
        <f>IF(E35="","",C34+1)</f>
        <v/>
      </c>
      <c r="D35" s="369"/>
      <c r="E35" s="370" t="str">
        <f>IF('各会計、関係団体の財政状況及び健全化判断比率'!B8="","",'各会計、関係団体の財政状況及び健全化判断比率'!B8)</f>
        <v/>
      </c>
      <c r="F35" s="370"/>
      <c r="G35" s="370"/>
      <c r="H35" s="370"/>
      <c r="I35" s="370"/>
      <c r="J35" s="370"/>
      <c r="K35" s="370"/>
      <c r="L35" s="370"/>
      <c r="M35" s="370"/>
      <c r="N35" s="370"/>
      <c r="O35" s="370"/>
      <c r="P35" s="370"/>
      <c r="Q35" s="370"/>
      <c r="R35" s="370"/>
      <c r="S35" s="370"/>
      <c r="T35" s="181"/>
      <c r="U35" s="369">
        <f>IF(W35="","",U34+1)</f>
        <v>3</v>
      </c>
      <c r="V35" s="369"/>
      <c r="W35" s="370" t="str">
        <f>IF('各会計、関係団体の財政状況及び健全化判断比率'!B29="","",'各会計、関係団体の財政状況及び健全化判断比率'!B29)</f>
        <v>後期高齢者医療特別会計</v>
      </c>
      <c r="X35" s="370"/>
      <c r="Y35" s="370"/>
      <c r="Z35" s="370"/>
      <c r="AA35" s="370"/>
      <c r="AB35" s="370"/>
      <c r="AC35" s="370"/>
      <c r="AD35" s="370"/>
      <c r="AE35" s="370"/>
      <c r="AF35" s="370"/>
      <c r="AG35" s="370"/>
      <c r="AH35" s="370"/>
      <c r="AI35" s="370"/>
      <c r="AJ35" s="370"/>
      <c r="AK35" s="370"/>
      <c r="AL35" s="181"/>
      <c r="AM35" s="369">
        <f t="shared" ref="AM35:AM43" si="0">IF(AO35="","",AM34+1)</f>
        <v>5</v>
      </c>
      <c r="AN35" s="369"/>
      <c r="AO35" s="370" t="str">
        <f>IF('各会計、関係団体の財政状況及び健全化判断比率'!B31="","",'各会計、関係団体の財政状況及び健全化判断比率'!B31)</f>
        <v>下水道事業会計</v>
      </c>
      <c r="AP35" s="370"/>
      <c r="AQ35" s="370"/>
      <c r="AR35" s="370"/>
      <c r="AS35" s="370"/>
      <c r="AT35" s="370"/>
      <c r="AU35" s="370"/>
      <c r="AV35" s="370"/>
      <c r="AW35" s="370"/>
      <c r="AX35" s="370"/>
      <c r="AY35" s="370"/>
      <c r="AZ35" s="370"/>
      <c r="BA35" s="370"/>
      <c r="BB35" s="370"/>
      <c r="BC35" s="370"/>
      <c r="BD35" s="181"/>
      <c r="BE35" s="369">
        <f t="shared" ref="BE35:BE43" si="1">IF(BG35="","",BE34+1)</f>
        <v>7</v>
      </c>
      <c r="BF35" s="369"/>
      <c r="BG35" s="370" t="str">
        <f>IF('各会計、関係団体の財政状況及び健全化判断比率'!B33="","",'各会計、関係団体の財政状況及び健全化判断比率'!B33)</f>
        <v>温泉浴場事業特別会計</v>
      </c>
      <c r="BH35" s="370"/>
      <c r="BI35" s="370"/>
      <c r="BJ35" s="370"/>
      <c r="BK35" s="370"/>
      <c r="BL35" s="370"/>
      <c r="BM35" s="370"/>
      <c r="BN35" s="370"/>
      <c r="BO35" s="370"/>
      <c r="BP35" s="370"/>
      <c r="BQ35" s="370"/>
      <c r="BR35" s="370"/>
      <c r="BS35" s="370"/>
      <c r="BT35" s="370"/>
      <c r="BU35" s="370"/>
      <c r="BV35" s="181"/>
      <c r="BW35" s="369">
        <f t="shared" ref="BW35:BW43" si="2">IF(BY35="","",BW34+1)</f>
        <v>10</v>
      </c>
      <c r="BX35" s="369"/>
      <c r="BY35" s="370" t="str">
        <f>IF('各会計、関係団体の財政状況及び健全化判断比率'!B69="","",'各会計、関係団体の財政状況及び健全化判断比率'!B69)</f>
        <v>雲仙・南島原保健組合（介護老人保健施設事業特別会計）</v>
      </c>
      <c r="BZ35" s="370"/>
      <c r="CA35" s="370"/>
      <c r="CB35" s="370"/>
      <c r="CC35" s="370"/>
      <c r="CD35" s="370"/>
      <c r="CE35" s="370"/>
      <c r="CF35" s="370"/>
      <c r="CG35" s="370"/>
      <c r="CH35" s="370"/>
      <c r="CI35" s="370"/>
      <c r="CJ35" s="370"/>
      <c r="CK35" s="370"/>
      <c r="CL35" s="370"/>
      <c r="CM35" s="370"/>
      <c r="CN35" s="181"/>
      <c r="CO35" s="369" t="str">
        <f t="shared" ref="CO35:CO43" si="3">IF(CQ35="","",CO34+1)</f>
        <v/>
      </c>
      <c r="CP35" s="369"/>
      <c r="CQ35" s="370" t="str">
        <f>IF('各会計、関係団体の財政状況及び健全化判断比率'!BS8="","",'各会計、関係団体の財政状況及び健全化判断比率'!BS8)</f>
        <v/>
      </c>
      <c r="CR35" s="370"/>
      <c r="CS35" s="370"/>
      <c r="CT35" s="370"/>
      <c r="CU35" s="370"/>
      <c r="CV35" s="370"/>
      <c r="CW35" s="370"/>
      <c r="CX35" s="370"/>
      <c r="CY35" s="370"/>
      <c r="CZ35" s="370"/>
      <c r="DA35" s="370"/>
      <c r="DB35" s="370"/>
      <c r="DC35" s="370"/>
      <c r="DD35" s="370"/>
      <c r="DE35" s="370"/>
      <c r="DG35" s="367" t="str">
        <f>IF('各会計、関係団体の財政状況及び健全化判断比率'!BR8="","",'各会計、関係団体の財政状況及び健全化判断比率'!BR8)</f>
        <v/>
      </c>
      <c r="DH35" s="367"/>
      <c r="DI35" s="208"/>
    </row>
    <row r="36" spans="1:113" ht="32.25" customHeight="1" x14ac:dyDescent="0.2">
      <c r="A36" s="181"/>
      <c r="B36" s="205"/>
      <c r="C36" s="369" t="str">
        <f>IF(E36="","",C35+1)</f>
        <v/>
      </c>
      <c r="D36" s="369"/>
      <c r="E36" s="370" t="str">
        <f>IF('各会計、関係団体の財政状況及び健全化判断比率'!B9="","",'各会計、関係団体の財政状況及び健全化判断比率'!B9)</f>
        <v/>
      </c>
      <c r="F36" s="370"/>
      <c r="G36" s="370"/>
      <c r="H36" s="370"/>
      <c r="I36" s="370"/>
      <c r="J36" s="370"/>
      <c r="K36" s="370"/>
      <c r="L36" s="370"/>
      <c r="M36" s="370"/>
      <c r="N36" s="370"/>
      <c r="O36" s="370"/>
      <c r="P36" s="370"/>
      <c r="Q36" s="370"/>
      <c r="R36" s="370"/>
      <c r="S36" s="370"/>
      <c r="T36" s="181"/>
      <c r="U36" s="369" t="str">
        <f t="shared" ref="U36:U43" si="4">IF(W36="","",U35+1)</f>
        <v/>
      </c>
      <c r="V36" s="369"/>
      <c r="W36" s="370"/>
      <c r="X36" s="370"/>
      <c r="Y36" s="370"/>
      <c r="Z36" s="370"/>
      <c r="AA36" s="370"/>
      <c r="AB36" s="370"/>
      <c r="AC36" s="370"/>
      <c r="AD36" s="370"/>
      <c r="AE36" s="370"/>
      <c r="AF36" s="370"/>
      <c r="AG36" s="370"/>
      <c r="AH36" s="370"/>
      <c r="AI36" s="370"/>
      <c r="AJ36" s="370"/>
      <c r="AK36" s="370"/>
      <c r="AL36" s="181"/>
      <c r="AM36" s="369" t="str">
        <f t="shared" si="0"/>
        <v/>
      </c>
      <c r="AN36" s="369"/>
      <c r="AO36" s="370"/>
      <c r="AP36" s="370"/>
      <c r="AQ36" s="370"/>
      <c r="AR36" s="370"/>
      <c r="AS36" s="370"/>
      <c r="AT36" s="370"/>
      <c r="AU36" s="370"/>
      <c r="AV36" s="370"/>
      <c r="AW36" s="370"/>
      <c r="AX36" s="370"/>
      <c r="AY36" s="370"/>
      <c r="AZ36" s="370"/>
      <c r="BA36" s="370"/>
      <c r="BB36" s="370"/>
      <c r="BC36" s="370"/>
      <c r="BD36" s="181"/>
      <c r="BE36" s="369">
        <f t="shared" si="1"/>
        <v>8</v>
      </c>
      <c r="BF36" s="369"/>
      <c r="BG36" s="370" t="str">
        <f>IF('各会計、関係団体の財政状況及び健全化判断比率'!B34="","",'各会計、関係団体の財政状況及び健全化判断比率'!B34)</f>
        <v>企業誘致用地整備事業特別会計</v>
      </c>
      <c r="BH36" s="370"/>
      <c r="BI36" s="370"/>
      <c r="BJ36" s="370"/>
      <c r="BK36" s="370"/>
      <c r="BL36" s="370"/>
      <c r="BM36" s="370"/>
      <c r="BN36" s="370"/>
      <c r="BO36" s="370"/>
      <c r="BP36" s="370"/>
      <c r="BQ36" s="370"/>
      <c r="BR36" s="370"/>
      <c r="BS36" s="370"/>
      <c r="BT36" s="370"/>
      <c r="BU36" s="370"/>
      <c r="BV36" s="181"/>
      <c r="BW36" s="369">
        <f t="shared" si="2"/>
        <v>11</v>
      </c>
      <c r="BX36" s="369"/>
      <c r="BY36" s="370" t="str">
        <f>IF('各会計、関係団体の財政状況及び健全化判断比率'!B70="","",'各会計、関係団体の財政状況及び健全化判断比率'!B70)</f>
        <v>雲仙・南島原保健組合（病院事業会計）</v>
      </c>
      <c r="BZ36" s="370"/>
      <c r="CA36" s="370"/>
      <c r="CB36" s="370"/>
      <c r="CC36" s="370"/>
      <c r="CD36" s="370"/>
      <c r="CE36" s="370"/>
      <c r="CF36" s="370"/>
      <c r="CG36" s="370"/>
      <c r="CH36" s="370"/>
      <c r="CI36" s="370"/>
      <c r="CJ36" s="370"/>
      <c r="CK36" s="370"/>
      <c r="CL36" s="370"/>
      <c r="CM36" s="370"/>
      <c r="CN36" s="181"/>
      <c r="CO36" s="369" t="str">
        <f t="shared" si="3"/>
        <v/>
      </c>
      <c r="CP36" s="369"/>
      <c r="CQ36" s="370" t="str">
        <f>IF('各会計、関係団体の財政状況及び健全化判断比率'!BS9="","",'各会計、関係団体の財政状況及び健全化判断比率'!BS9)</f>
        <v/>
      </c>
      <c r="CR36" s="370"/>
      <c r="CS36" s="370"/>
      <c r="CT36" s="370"/>
      <c r="CU36" s="370"/>
      <c r="CV36" s="370"/>
      <c r="CW36" s="370"/>
      <c r="CX36" s="370"/>
      <c r="CY36" s="370"/>
      <c r="CZ36" s="370"/>
      <c r="DA36" s="370"/>
      <c r="DB36" s="370"/>
      <c r="DC36" s="370"/>
      <c r="DD36" s="370"/>
      <c r="DE36" s="370"/>
      <c r="DG36" s="367" t="str">
        <f>IF('各会計、関係団体の財政状況及び健全化判断比率'!BR9="","",'各会計、関係団体の財政状況及び健全化判断比率'!BR9)</f>
        <v/>
      </c>
      <c r="DH36" s="367"/>
      <c r="DI36" s="208"/>
    </row>
    <row r="37" spans="1:113" ht="32.25" customHeight="1" x14ac:dyDescent="0.2">
      <c r="A37" s="181"/>
      <c r="B37" s="205"/>
      <c r="C37" s="369" t="str">
        <f>IF(E37="","",C36+1)</f>
        <v/>
      </c>
      <c r="D37" s="369"/>
      <c r="E37" s="370" t="str">
        <f>IF('各会計、関係団体の財政状況及び健全化判断比率'!B10="","",'各会計、関係団体の財政状況及び健全化判断比率'!B10)</f>
        <v/>
      </c>
      <c r="F37" s="370"/>
      <c r="G37" s="370"/>
      <c r="H37" s="370"/>
      <c r="I37" s="370"/>
      <c r="J37" s="370"/>
      <c r="K37" s="370"/>
      <c r="L37" s="370"/>
      <c r="M37" s="370"/>
      <c r="N37" s="370"/>
      <c r="O37" s="370"/>
      <c r="P37" s="370"/>
      <c r="Q37" s="370"/>
      <c r="R37" s="370"/>
      <c r="S37" s="370"/>
      <c r="T37" s="181"/>
      <c r="U37" s="369" t="str">
        <f t="shared" si="4"/>
        <v/>
      </c>
      <c r="V37" s="369"/>
      <c r="W37" s="370"/>
      <c r="X37" s="370"/>
      <c r="Y37" s="370"/>
      <c r="Z37" s="370"/>
      <c r="AA37" s="370"/>
      <c r="AB37" s="370"/>
      <c r="AC37" s="370"/>
      <c r="AD37" s="370"/>
      <c r="AE37" s="370"/>
      <c r="AF37" s="370"/>
      <c r="AG37" s="370"/>
      <c r="AH37" s="370"/>
      <c r="AI37" s="370"/>
      <c r="AJ37" s="370"/>
      <c r="AK37" s="370"/>
      <c r="AL37" s="181"/>
      <c r="AM37" s="369" t="str">
        <f t="shared" si="0"/>
        <v/>
      </c>
      <c r="AN37" s="369"/>
      <c r="AO37" s="370"/>
      <c r="AP37" s="370"/>
      <c r="AQ37" s="370"/>
      <c r="AR37" s="370"/>
      <c r="AS37" s="370"/>
      <c r="AT37" s="370"/>
      <c r="AU37" s="370"/>
      <c r="AV37" s="370"/>
      <c r="AW37" s="370"/>
      <c r="AX37" s="370"/>
      <c r="AY37" s="370"/>
      <c r="AZ37" s="370"/>
      <c r="BA37" s="370"/>
      <c r="BB37" s="370"/>
      <c r="BC37" s="370"/>
      <c r="BD37" s="181"/>
      <c r="BE37" s="369" t="str">
        <f t="shared" si="1"/>
        <v/>
      </c>
      <c r="BF37" s="369"/>
      <c r="BG37" s="370"/>
      <c r="BH37" s="370"/>
      <c r="BI37" s="370"/>
      <c r="BJ37" s="370"/>
      <c r="BK37" s="370"/>
      <c r="BL37" s="370"/>
      <c r="BM37" s="370"/>
      <c r="BN37" s="370"/>
      <c r="BO37" s="370"/>
      <c r="BP37" s="370"/>
      <c r="BQ37" s="370"/>
      <c r="BR37" s="370"/>
      <c r="BS37" s="370"/>
      <c r="BT37" s="370"/>
      <c r="BU37" s="370"/>
      <c r="BV37" s="181"/>
      <c r="BW37" s="369">
        <f t="shared" si="2"/>
        <v>12</v>
      </c>
      <c r="BX37" s="369"/>
      <c r="BY37" s="370" t="str">
        <f>IF('各会計、関係団体の財政状況及び健全化判断比率'!B71="","",'各会計、関係団体の財政状況及び健全化判断比率'!B71)</f>
        <v>県央地域広域市町村圏組合（一般会計）</v>
      </c>
      <c r="BZ37" s="370"/>
      <c r="CA37" s="370"/>
      <c r="CB37" s="370"/>
      <c r="CC37" s="370"/>
      <c r="CD37" s="370"/>
      <c r="CE37" s="370"/>
      <c r="CF37" s="370"/>
      <c r="CG37" s="370"/>
      <c r="CH37" s="370"/>
      <c r="CI37" s="370"/>
      <c r="CJ37" s="370"/>
      <c r="CK37" s="370"/>
      <c r="CL37" s="370"/>
      <c r="CM37" s="370"/>
      <c r="CN37" s="181"/>
      <c r="CO37" s="369" t="str">
        <f t="shared" si="3"/>
        <v/>
      </c>
      <c r="CP37" s="369"/>
      <c r="CQ37" s="370" t="str">
        <f>IF('各会計、関係団体の財政状況及び健全化判断比率'!BS10="","",'各会計、関係団体の財政状況及び健全化判断比率'!BS10)</f>
        <v/>
      </c>
      <c r="CR37" s="370"/>
      <c r="CS37" s="370"/>
      <c r="CT37" s="370"/>
      <c r="CU37" s="370"/>
      <c r="CV37" s="370"/>
      <c r="CW37" s="370"/>
      <c r="CX37" s="370"/>
      <c r="CY37" s="370"/>
      <c r="CZ37" s="370"/>
      <c r="DA37" s="370"/>
      <c r="DB37" s="370"/>
      <c r="DC37" s="370"/>
      <c r="DD37" s="370"/>
      <c r="DE37" s="370"/>
      <c r="DG37" s="367" t="str">
        <f>IF('各会計、関係団体の財政状況及び健全化判断比率'!BR10="","",'各会計、関係団体の財政状況及び健全化判断比率'!BR10)</f>
        <v/>
      </c>
      <c r="DH37" s="367"/>
      <c r="DI37" s="208"/>
    </row>
    <row r="38" spans="1:113" ht="32.25" customHeight="1" x14ac:dyDescent="0.2">
      <c r="A38" s="181"/>
      <c r="B38" s="205"/>
      <c r="C38" s="369" t="str">
        <f t="shared" ref="C38:C43" si="5">IF(E38="","",C37+1)</f>
        <v/>
      </c>
      <c r="D38" s="369"/>
      <c r="E38" s="370" t="str">
        <f>IF('各会計、関係団体の財政状況及び健全化判断比率'!B11="","",'各会計、関係団体の財政状況及び健全化判断比率'!B11)</f>
        <v/>
      </c>
      <c r="F38" s="370"/>
      <c r="G38" s="370"/>
      <c r="H38" s="370"/>
      <c r="I38" s="370"/>
      <c r="J38" s="370"/>
      <c r="K38" s="370"/>
      <c r="L38" s="370"/>
      <c r="M38" s="370"/>
      <c r="N38" s="370"/>
      <c r="O38" s="370"/>
      <c r="P38" s="370"/>
      <c r="Q38" s="370"/>
      <c r="R38" s="370"/>
      <c r="S38" s="370"/>
      <c r="T38" s="181"/>
      <c r="U38" s="369" t="str">
        <f t="shared" si="4"/>
        <v/>
      </c>
      <c r="V38" s="369"/>
      <c r="W38" s="370"/>
      <c r="X38" s="370"/>
      <c r="Y38" s="370"/>
      <c r="Z38" s="370"/>
      <c r="AA38" s="370"/>
      <c r="AB38" s="370"/>
      <c r="AC38" s="370"/>
      <c r="AD38" s="370"/>
      <c r="AE38" s="370"/>
      <c r="AF38" s="370"/>
      <c r="AG38" s="370"/>
      <c r="AH38" s="370"/>
      <c r="AI38" s="370"/>
      <c r="AJ38" s="370"/>
      <c r="AK38" s="370"/>
      <c r="AL38" s="181"/>
      <c r="AM38" s="369" t="str">
        <f t="shared" si="0"/>
        <v/>
      </c>
      <c r="AN38" s="369"/>
      <c r="AO38" s="370"/>
      <c r="AP38" s="370"/>
      <c r="AQ38" s="370"/>
      <c r="AR38" s="370"/>
      <c r="AS38" s="370"/>
      <c r="AT38" s="370"/>
      <c r="AU38" s="370"/>
      <c r="AV38" s="370"/>
      <c r="AW38" s="370"/>
      <c r="AX38" s="370"/>
      <c r="AY38" s="370"/>
      <c r="AZ38" s="370"/>
      <c r="BA38" s="370"/>
      <c r="BB38" s="370"/>
      <c r="BC38" s="370"/>
      <c r="BD38" s="181"/>
      <c r="BE38" s="369" t="str">
        <f t="shared" si="1"/>
        <v/>
      </c>
      <c r="BF38" s="369"/>
      <c r="BG38" s="370"/>
      <c r="BH38" s="370"/>
      <c r="BI38" s="370"/>
      <c r="BJ38" s="370"/>
      <c r="BK38" s="370"/>
      <c r="BL38" s="370"/>
      <c r="BM38" s="370"/>
      <c r="BN38" s="370"/>
      <c r="BO38" s="370"/>
      <c r="BP38" s="370"/>
      <c r="BQ38" s="370"/>
      <c r="BR38" s="370"/>
      <c r="BS38" s="370"/>
      <c r="BT38" s="370"/>
      <c r="BU38" s="370"/>
      <c r="BV38" s="181"/>
      <c r="BW38" s="369">
        <f t="shared" si="2"/>
        <v>13</v>
      </c>
      <c r="BX38" s="369"/>
      <c r="BY38" s="370" t="str">
        <f>IF('各会計、関係団体の財政状況及び健全化判断比率'!B72="","",'各会計、関係団体の財政状況及び健全化判断比率'!B72)</f>
        <v>長崎県病院企業団（病院事業会計）</v>
      </c>
      <c r="BZ38" s="370"/>
      <c r="CA38" s="370"/>
      <c r="CB38" s="370"/>
      <c r="CC38" s="370"/>
      <c r="CD38" s="370"/>
      <c r="CE38" s="370"/>
      <c r="CF38" s="370"/>
      <c r="CG38" s="370"/>
      <c r="CH38" s="370"/>
      <c r="CI38" s="370"/>
      <c r="CJ38" s="370"/>
      <c r="CK38" s="370"/>
      <c r="CL38" s="370"/>
      <c r="CM38" s="370"/>
      <c r="CN38" s="181"/>
      <c r="CO38" s="369" t="str">
        <f t="shared" si="3"/>
        <v/>
      </c>
      <c r="CP38" s="369"/>
      <c r="CQ38" s="370" t="str">
        <f>IF('各会計、関係団体の財政状況及び健全化判断比率'!BS11="","",'各会計、関係団体の財政状況及び健全化判断比率'!BS11)</f>
        <v/>
      </c>
      <c r="CR38" s="370"/>
      <c r="CS38" s="370"/>
      <c r="CT38" s="370"/>
      <c r="CU38" s="370"/>
      <c r="CV38" s="370"/>
      <c r="CW38" s="370"/>
      <c r="CX38" s="370"/>
      <c r="CY38" s="370"/>
      <c r="CZ38" s="370"/>
      <c r="DA38" s="370"/>
      <c r="DB38" s="370"/>
      <c r="DC38" s="370"/>
      <c r="DD38" s="370"/>
      <c r="DE38" s="370"/>
      <c r="DG38" s="367" t="str">
        <f>IF('各会計、関係団体の財政状況及び健全化判断比率'!BR11="","",'各会計、関係団体の財政状況及び健全化判断比率'!BR11)</f>
        <v/>
      </c>
      <c r="DH38" s="367"/>
      <c r="DI38" s="208"/>
    </row>
    <row r="39" spans="1:113" ht="32.25" customHeight="1" x14ac:dyDescent="0.2">
      <c r="A39" s="181"/>
      <c r="B39" s="205"/>
      <c r="C39" s="369" t="str">
        <f t="shared" si="5"/>
        <v/>
      </c>
      <c r="D39" s="369"/>
      <c r="E39" s="370" t="str">
        <f>IF('各会計、関係団体の財政状況及び健全化判断比率'!B12="","",'各会計、関係団体の財政状況及び健全化判断比率'!B12)</f>
        <v/>
      </c>
      <c r="F39" s="370"/>
      <c r="G39" s="370"/>
      <c r="H39" s="370"/>
      <c r="I39" s="370"/>
      <c r="J39" s="370"/>
      <c r="K39" s="370"/>
      <c r="L39" s="370"/>
      <c r="M39" s="370"/>
      <c r="N39" s="370"/>
      <c r="O39" s="370"/>
      <c r="P39" s="370"/>
      <c r="Q39" s="370"/>
      <c r="R39" s="370"/>
      <c r="S39" s="370"/>
      <c r="T39" s="181"/>
      <c r="U39" s="369" t="str">
        <f t="shared" si="4"/>
        <v/>
      </c>
      <c r="V39" s="369"/>
      <c r="W39" s="370"/>
      <c r="X39" s="370"/>
      <c r="Y39" s="370"/>
      <c r="Z39" s="370"/>
      <c r="AA39" s="370"/>
      <c r="AB39" s="370"/>
      <c r="AC39" s="370"/>
      <c r="AD39" s="370"/>
      <c r="AE39" s="370"/>
      <c r="AF39" s="370"/>
      <c r="AG39" s="370"/>
      <c r="AH39" s="370"/>
      <c r="AI39" s="370"/>
      <c r="AJ39" s="370"/>
      <c r="AK39" s="370"/>
      <c r="AL39" s="181"/>
      <c r="AM39" s="369" t="str">
        <f t="shared" si="0"/>
        <v/>
      </c>
      <c r="AN39" s="369"/>
      <c r="AO39" s="370"/>
      <c r="AP39" s="370"/>
      <c r="AQ39" s="370"/>
      <c r="AR39" s="370"/>
      <c r="AS39" s="370"/>
      <c r="AT39" s="370"/>
      <c r="AU39" s="370"/>
      <c r="AV39" s="370"/>
      <c r="AW39" s="370"/>
      <c r="AX39" s="370"/>
      <c r="AY39" s="370"/>
      <c r="AZ39" s="370"/>
      <c r="BA39" s="370"/>
      <c r="BB39" s="370"/>
      <c r="BC39" s="370"/>
      <c r="BD39" s="181"/>
      <c r="BE39" s="369" t="str">
        <f t="shared" si="1"/>
        <v/>
      </c>
      <c r="BF39" s="369"/>
      <c r="BG39" s="370"/>
      <c r="BH39" s="370"/>
      <c r="BI39" s="370"/>
      <c r="BJ39" s="370"/>
      <c r="BK39" s="370"/>
      <c r="BL39" s="370"/>
      <c r="BM39" s="370"/>
      <c r="BN39" s="370"/>
      <c r="BO39" s="370"/>
      <c r="BP39" s="370"/>
      <c r="BQ39" s="370"/>
      <c r="BR39" s="370"/>
      <c r="BS39" s="370"/>
      <c r="BT39" s="370"/>
      <c r="BU39" s="370"/>
      <c r="BV39" s="181"/>
      <c r="BW39" s="369">
        <f t="shared" si="2"/>
        <v>14</v>
      </c>
      <c r="BX39" s="369"/>
      <c r="BY39" s="370" t="str">
        <f>IF('各会計、関係団体の財政状況及び健全化判断比率'!B73="","",'各会計、関係団体の財政状況及び健全化判断比率'!B73)</f>
        <v>県央県南広域環境組合（一般会計）</v>
      </c>
      <c r="BZ39" s="370"/>
      <c r="CA39" s="370"/>
      <c r="CB39" s="370"/>
      <c r="CC39" s="370"/>
      <c r="CD39" s="370"/>
      <c r="CE39" s="370"/>
      <c r="CF39" s="370"/>
      <c r="CG39" s="370"/>
      <c r="CH39" s="370"/>
      <c r="CI39" s="370"/>
      <c r="CJ39" s="370"/>
      <c r="CK39" s="370"/>
      <c r="CL39" s="370"/>
      <c r="CM39" s="370"/>
      <c r="CN39" s="181"/>
      <c r="CO39" s="369" t="str">
        <f t="shared" si="3"/>
        <v/>
      </c>
      <c r="CP39" s="369"/>
      <c r="CQ39" s="370" t="str">
        <f>IF('各会計、関係団体の財政状況及び健全化判断比率'!BS12="","",'各会計、関係団体の財政状況及び健全化判断比率'!BS12)</f>
        <v/>
      </c>
      <c r="CR39" s="370"/>
      <c r="CS39" s="370"/>
      <c r="CT39" s="370"/>
      <c r="CU39" s="370"/>
      <c r="CV39" s="370"/>
      <c r="CW39" s="370"/>
      <c r="CX39" s="370"/>
      <c r="CY39" s="370"/>
      <c r="CZ39" s="370"/>
      <c r="DA39" s="370"/>
      <c r="DB39" s="370"/>
      <c r="DC39" s="370"/>
      <c r="DD39" s="370"/>
      <c r="DE39" s="370"/>
      <c r="DG39" s="367" t="str">
        <f>IF('各会計、関係団体の財政状況及び健全化判断比率'!BR12="","",'各会計、関係団体の財政状況及び健全化判断比率'!BR12)</f>
        <v/>
      </c>
      <c r="DH39" s="367"/>
      <c r="DI39" s="208"/>
    </row>
    <row r="40" spans="1:113" ht="32.25" customHeight="1" x14ac:dyDescent="0.2">
      <c r="A40" s="181"/>
      <c r="B40" s="205"/>
      <c r="C40" s="369" t="str">
        <f t="shared" si="5"/>
        <v/>
      </c>
      <c r="D40" s="369"/>
      <c r="E40" s="370" t="str">
        <f>IF('各会計、関係団体の財政状況及び健全化判断比率'!B13="","",'各会計、関係団体の財政状況及び健全化判断比率'!B13)</f>
        <v/>
      </c>
      <c r="F40" s="370"/>
      <c r="G40" s="370"/>
      <c r="H40" s="370"/>
      <c r="I40" s="370"/>
      <c r="J40" s="370"/>
      <c r="K40" s="370"/>
      <c r="L40" s="370"/>
      <c r="M40" s="370"/>
      <c r="N40" s="370"/>
      <c r="O40" s="370"/>
      <c r="P40" s="370"/>
      <c r="Q40" s="370"/>
      <c r="R40" s="370"/>
      <c r="S40" s="370"/>
      <c r="T40" s="181"/>
      <c r="U40" s="369" t="str">
        <f t="shared" si="4"/>
        <v/>
      </c>
      <c r="V40" s="369"/>
      <c r="W40" s="370"/>
      <c r="X40" s="370"/>
      <c r="Y40" s="370"/>
      <c r="Z40" s="370"/>
      <c r="AA40" s="370"/>
      <c r="AB40" s="370"/>
      <c r="AC40" s="370"/>
      <c r="AD40" s="370"/>
      <c r="AE40" s="370"/>
      <c r="AF40" s="370"/>
      <c r="AG40" s="370"/>
      <c r="AH40" s="370"/>
      <c r="AI40" s="370"/>
      <c r="AJ40" s="370"/>
      <c r="AK40" s="370"/>
      <c r="AL40" s="181"/>
      <c r="AM40" s="369" t="str">
        <f t="shared" si="0"/>
        <v/>
      </c>
      <c r="AN40" s="369"/>
      <c r="AO40" s="370"/>
      <c r="AP40" s="370"/>
      <c r="AQ40" s="370"/>
      <c r="AR40" s="370"/>
      <c r="AS40" s="370"/>
      <c r="AT40" s="370"/>
      <c r="AU40" s="370"/>
      <c r="AV40" s="370"/>
      <c r="AW40" s="370"/>
      <c r="AX40" s="370"/>
      <c r="AY40" s="370"/>
      <c r="AZ40" s="370"/>
      <c r="BA40" s="370"/>
      <c r="BB40" s="370"/>
      <c r="BC40" s="370"/>
      <c r="BD40" s="181"/>
      <c r="BE40" s="369" t="str">
        <f t="shared" si="1"/>
        <v/>
      </c>
      <c r="BF40" s="369"/>
      <c r="BG40" s="370"/>
      <c r="BH40" s="370"/>
      <c r="BI40" s="370"/>
      <c r="BJ40" s="370"/>
      <c r="BK40" s="370"/>
      <c r="BL40" s="370"/>
      <c r="BM40" s="370"/>
      <c r="BN40" s="370"/>
      <c r="BO40" s="370"/>
      <c r="BP40" s="370"/>
      <c r="BQ40" s="370"/>
      <c r="BR40" s="370"/>
      <c r="BS40" s="370"/>
      <c r="BT40" s="370"/>
      <c r="BU40" s="370"/>
      <c r="BV40" s="181"/>
      <c r="BW40" s="369">
        <f t="shared" si="2"/>
        <v>15</v>
      </c>
      <c r="BX40" s="369"/>
      <c r="BY40" s="370" t="str">
        <f>IF('各会計、関係団体の財政状況及び健全化判断比率'!B74="","",'各会計、関係団体の財政状況及び健全化判断比率'!B74)</f>
        <v>長崎県後期高齢者医療広域連合（一般会計）</v>
      </c>
      <c r="BZ40" s="370"/>
      <c r="CA40" s="370"/>
      <c r="CB40" s="370"/>
      <c r="CC40" s="370"/>
      <c r="CD40" s="370"/>
      <c r="CE40" s="370"/>
      <c r="CF40" s="370"/>
      <c r="CG40" s="370"/>
      <c r="CH40" s="370"/>
      <c r="CI40" s="370"/>
      <c r="CJ40" s="370"/>
      <c r="CK40" s="370"/>
      <c r="CL40" s="370"/>
      <c r="CM40" s="370"/>
      <c r="CN40" s="181"/>
      <c r="CO40" s="369" t="str">
        <f t="shared" si="3"/>
        <v/>
      </c>
      <c r="CP40" s="369"/>
      <c r="CQ40" s="370" t="str">
        <f>IF('各会計、関係団体の財政状況及び健全化判断比率'!BS13="","",'各会計、関係団体の財政状況及び健全化判断比率'!BS13)</f>
        <v/>
      </c>
      <c r="CR40" s="370"/>
      <c r="CS40" s="370"/>
      <c r="CT40" s="370"/>
      <c r="CU40" s="370"/>
      <c r="CV40" s="370"/>
      <c r="CW40" s="370"/>
      <c r="CX40" s="370"/>
      <c r="CY40" s="370"/>
      <c r="CZ40" s="370"/>
      <c r="DA40" s="370"/>
      <c r="DB40" s="370"/>
      <c r="DC40" s="370"/>
      <c r="DD40" s="370"/>
      <c r="DE40" s="370"/>
      <c r="DG40" s="367" t="str">
        <f>IF('各会計、関係団体の財政状況及び健全化判断比率'!BR13="","",'各会計、関係団体の財政状況及び健全化判断比率'!BR13)</f>
        <v/>
      </c>
      <c r="DH40" s="367"/>
      <c r="DI40" s="208"/>
    </row>
    <row r="41" spans="1:113" ht="32.25" customHeight="1" x14ac:dyDescent="0.2">
      <c r="A41" s="181"/>
      <c r="B41" s="205"/>
      <c r="C41" s="369" t="str">
        <f t="shared" si="5"/>
        <v/>
      </c>
      <c r="D41" s="369"/>
      <c r="E41" s="370" t="str">
        <f>IF('各会計、関係団体の財政状況及び健全化判断比率'!B14="","",'各会計、関係団体の財政状況及び健全化判断比率'!B14)</f>
        <v/>
      </c>
      <c r="F41" s="370"/>
      <c r="G41" s="370"/>
      <c r="H41" s="370"/>
      <c r="I41" s="370"/>
      <c r="J41" s="370"/>
      <c r="K41" s="370"/>
      <c r="L41" s="370"/>
      <c r="M41" s="370"/>
      <c r="N41" s="370"/>
      <c r="O41" s="370"/>
      <c r="P41" s="370"/>
      <c r="Q41" s="370"/>
      <c r="R41" s="370"/>
      <c r="S41" s="370"/>
      <c r="T41" s="181"/>
      <c r="U41" s="369" t="str">
        <f t="shared" si="4"/>
        <v/>
      </c>
      <c r="V41" s="369"/>
      <c r="W41" s="370"/>
      <c r="X41" s="370"/>
      <c r="Y41" s="370"/>
      <c r="Z41" s="370"/>
      <c r="AA41" s="370"/>
      <c r="AB41" s="370"/>
      <c r="AC41" s="370"/>
      <c r="AD41" s="370"/>
      <c r="AE41" s="370"/>
      <c r="AF41" s="370"/>
      <c r="AG41" s="370"/>
      <c r="AH41" s="370"/>
      <c r="AI41" s="370"/>
      <c r="AJ41" s="370"/>
      <c r="AK41" s="370"/>
      <c r="AL41" s="181"/>
      <c r="AM41" s="369" t="str">
        <f t="shared" si="0"/>
        <v/>
      </c>
      <c r="AN41" s="369"/>
      <c r="AO41" s="370"/>
      <c r="AP41" s="370"/>
      <c r="AQ41" s="370"/>
      <c r="AR41" s="370"/>
      <c r="AS41" s="370"/>
      <c r="AT41" s="370"/>
      <c r="AU41" s="370"/>
      <c r="AV41" s="370"/>
      <c r="AW41" s="370"/>
      <c r="AX41" s="370"/>
      <c r="AY41" s="370"/>
      <c r="AZ41" s="370"/>
      <c r="BA41" s="370"/>
      <c r="BB41" s="370"/>
      <c r="BC41" s="370"/>
      <c r="BD41" s="181"/>
      <c r="BE41" s="369" t="str">
        <f t="shared" si="1"/>
        <v/>
      </c>
      <c r="BF41" s="369"/>
      <c r="BG41" s="370"/>
      <c r="BH41" s="370"/>
      <c r="BI41" s="370"/>
      <c r="BJ41" s="370"/>
      <c r="BK41" s="370"/>
      <c r="BL41" s="370"/>
      <c r="BM41" s="370"/>
      <c r="BN41" s="370"/>
      <c r="BO41" s="370"/>
      <c r="BP41" s="370"/>
      <c r="BQ41" s="370"/>
      <c r="BR41" s="370"/>
      <c r="BS41" s="370"/>
      <c r="BT41" s="370"/>
      <c r="BU41" s="370"/>
      <c r="BV41" s="181"/>
      <c r="BW41" s="369">
        <f t="shared" si="2"/>
        <v>16</v>
      </c>
      <c r="BX41" s="369"/>
      <c r="BY41" s="370" t="str">
        <f>IF('各会計、関係団体の財政状況及び健全化判断比率'!B75="","",'各会計、関係団体の財政状況及び健全化判断比率'!B75)</f>
        <v>長崎県後期高齢者医療広域連合（後期高齢者医療事業特別会計）</v>
      </c>
      <c r="BZ41" s="370"/>
      <c r="CA41" s="370"/>
      <c r="CB41" s="370"/>
      <c r="CC41" s="370"/>
      <c r="CD41" s="370"/>
      <c r="CE41" s="370"/>
      <c r="CF41" s="370"/>
      <c r="CG41" s="370"/>
      <c r="CH41" s="370"/>
      <c r="CI41" s="370"/>
      <c r="CJ41" s="370"/>
      <c r="CK41" s="370"/>
      <c r="CL41" s="370"/>
      <c r="CM41" s="370"/>
      <c r="CN41" s="181"/>
      <c r="CO41" s="369" t="str">
        <f t="shared" si="3"/>
        <v/>
      </c>
      <c r="CP41" s="369"/>
      <c r="CQ41" s="370" t="str">
        <f>IF('各会計、関係団体の財政状況及び健全化判断比率'!BS14="","",'各会計、関係団体の財政状況及び健全化判断比率'!BS14)</f>
        <v/>
      </c>
      <c r="CR41" s="370"/>
      <c r="CS41" s="370"/>
      <c r="CT41" s="370"/>
      <c r="CU41" s="370"/>
      <c r="CV41" s="370"/>
      <c r="CW41" s="370"/>
      <c r="CX41" s="370"/>
      <c r="CY41" s="370"/>
      <c r="CZ41" s="370"/>
      <c r="DA41" s="370"/>
      <c r="DB41" s="370"/>
      <c r="DC41" s="370"/>
      <c r="DD41" s="370"/>
      <c r="DE41" s="370"/>
      <c r="DG41" s="367" t="str">
        <f>IF('各会計、関係団体の財政状況及び健全化判断比率'!BR14="","",'各会計、関係団体の財政状況及び健全化判断比率'!BR14)</f>
        <v/>
      </c>
      <c r="DH41" s="367"/>
      <c r="DI41" s="208"/>
    </row>
    <row r="42" spans="1:113" ht="32.25" customHeight="1" x14ac:dyDescent="0.2">
      <c r="B42" s="205"/>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81"/>
      <c r="U42" s="369" t="str">
        <f t="shared" si="4"/>
        <v/>
      </c>
      <c r="V42" s="369"/>
      <c r="W42" s="370"/>
      <c r="X42" s="370"/>
      <c r="Y42" s="370"/>
      <c r="Z42" s="370"/>
      <c r="AA42" s="370"/>
      <c r="AB42" s="370"/>
      <c r="AC42" s="370"/>
      <c r="AD42" s="370"/>
      <c r="AE42" s="370"/>
      <c r="AF42" s="370"/>
      <c r="AG42" s="370"/>
      <c r="AH42" s="370"/>
      <c r="AI42" s="370"/>
      <c r="AJ42" s="370"/>
      <c r="AK42" s="370"/>
      <c r="AL42" s="181"/>
      <c r="AM42" s="369" t="str">
        <f t="shared" si="0"/>
        <v/>
      </c>
      <c r="AN42" s="369"/>
      <c r="AO42" s="370"/>
      <c r="AP42" s="370"/>
      <c r="AQ42" s="370"/>
      <c r="AR42" s="370"/>
      <c r="AS42" s="370"/>
      <c r="AT42" s="370"/>
      <c r="AU42" s="370"/>
      <c r="AV42" s="370"/>
      <c r="AW42" s="370"/>
      <c r="AX42" s="370"/>
      <c r="AY42" s="370"/>
      <c r="AZ42" s="370"/>
      <c r="BA42" s="370"/>
      <c r="BB42" s="370"/>
      <c r="BC42" s="370"/>
      <c r="BD42" s="181"/>
      <c r="BE42" s="369" t="str">
        <f t="shared" si="1"/>
        <v/>
      </c>
      <c r="BF42" s="369"/>
      <c r="BG42" s="370"/>
      <c r="BH42" s="370"/>
      <c r="BI42" s="370"/>
      <c r="BJ42" s="370"/>
      <c r="BK42" s="370"/>
      <c r="BL42" s="370"/>
      <c r="BM42" s="370"/>
      <c r="BN42" s="370"/>
      <c r="BO42" s="370"/>
      <c r="BP42" s="370"/>
      <c r="BQ42" s="370"/>
      <c r="BR42" s="370"/>
      <c r="BS42" s="370"/>
      <c r="BT42" s="370"/>
      <c r="BU42" s="370"/>
      <c r="BV42" s="181"/>
      <c r="BW42" s="369">
        <f t="shared" si="2"/>
        <v>17</v>
      </c>
      <c r="BX42" s="369"/>
      <c r="BY42" s="370" t="str">
        <f>IF('各会計、関係団体の財政状況及び健全化判断比率'!B76="","",'各会計、関係団体の財政状況及び健全化判断比率'!B76)</f>
        <v>島原地域広域市町村圏組合（一般会計）</v>
      </c>
      <c r="BZ42" s="370"/>
      <c r="CA42" s="370"/>
      <c r="CB42" s="370"/>
      <c r="CC42" s="370"/>
      <c r="CD42" s="370"/>
      <c r="CE42" s="370"/>
      <c r="CF42" s="370"/>
      <c r="CG42" s="370"/>
      <c r="CH42" s="370"/>
      <c r="CI42" s="370"/>
      <c r="CJ42" s="370"/>
      <c r="CK42" s="370"/>
      <c r="CL42" s="370"/>
      <c r="CM42" s="370"/>
      <c r="CN42" s="181"/>
      <c r="CO42" s="369" t="str">
        <f t="shared" si="3"/>
        <v/>
      </c>
      <c r="CP42" s="369"/>
      <c r="CQ42" s="370" t="str">
        <f>IF('各会計、関係団体の財政状況及び健全化判断比率'!BS15="","",'各会計、関係団体の財政状況及び健全化判断比率'!BS15)</f>
        <v/>
      </c>
      <c r="CR42" s="370"/>
      <c r="CS42" s="370"/>
      <c r="CT42" s="370"/>
      <c r="CU42" s="370"/>
      <c r="CV42" s="370"/>
      <c r="CW42" s="370"/>
      <c r="CX42" s="370"/>
      <c r="CY42" s="370"/>
      <c r="CZ42" s="370"/>
      <c r="DA42" s="370"/>
      <c r="DB42" s="370"/>
      <c r="DC42" s="370"/>
      <c r="DD42" s="370"/>
      <c r="DE42" s="370"/>
      <c r="DG42" s="367" t="str">
        <f>IF('各会計、関係団体の財政状況及び健全化判断比率'!BR15="","",'各会計、関係団体の財政状況及び健全化判断比率'!BR15)</f>
        <v/>
      </c>
      <c r="DH42" s="367"/>
      <c r="DI42" s="208"/>
    </row>
    <row r="43" spans="1:113" ht="32.25" customHeight="1" x14ac:dyDescent="0.2">
      <c r="B43" s="205"/>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81"/>
      <c r="U43" s="369" t="str">
        <f t="shared" si="4"/>
        <v/>
      </c>
      <c r="V43" s="369"/>
      <c r="W43" s="370"/>
      <c r="X43" s="370"/>
      <c r="Y43" s="370"/>
      <c r="Z43" s="370"/>
      <c r="AA43" s="370"/>
      <c r="AB43" s="370"/>
      <c r="AC43" s="370"/>
      <c r="AD43" s="370"/>
      <c r="AE43" s="370"/>
      <c r="AF43" s="370"/>
      <c r="AG43" s="370"/>
      <c r="AH43" s="370"/>
      <c r="AI43" s="370"/>
      <c r="AJ43" s="370"/>
      <c r="AK43" s="370"/>
      <c r="AL43" s="181"/>
      <c r="AM43" s="369" t="str">
        <f t="shared" si="0"/>
        <v/>
      </c>
      <c r="AN43" s="369"/>
      <c r="AO43" s="370"/>
      <c r="AP43" s="370"/>
      <c r="AQ43" s="370"/>
      <c r="AR43" s="370"/>
      <c r="AS43" s="370"/>
      <c r="AT43" s="370"/>
      <c r="AU43" s="370"/>
      <c r="AV43" s="370"/>
      <c r="AW43" s="370"/>
      <c r="AX43" s="370"/>
      <c r="AY43" s="370"/>
      <c r="AZ43" s="370"/>
      <c r="BA43" s="370"/>
      <c r="BB43" s="370"/>
      <c r="BC43" s="370"/>
      <c r="BD43" s="181"/>
      <c r="BE43" s="369" t="str">
        <f t="shared" si="1"/>
        <v/>
      </c>
      <c r="BF43" s="369"/>
      <c r="BG43" s="370"/>
      <c r="BH43" s="370"/>
      <c r="BI43" s="370"/>
      <c r="BJ43" s="370"/>
      <c r="BK43" s="370"/>
      <c r="BL43" s="370"/>
      <c r="BM43" s="370"/>
      <c r="BN43" s="370"/>
      <c r="BO43" s="370"/>
      <c r="BP43" s="370"/>
      <c r="BQ43" s="370"/>
      <c r="BR43" s="370"/>
      <c r="BS43" s="370"/>
      <c r="BT43" s="370"/>
      <c r="BU43" s="370"/>
      <c r="BV43" s="181"/>
      <c r="BW43" s="369">
        <f t="shared" si="2"/>
        <v>18</v>
      </c>
      <c r="BX43" s="369"/>
      <c r="BY43" s="370" t="str">
        <f>IF('各会計、関係団体の財政状況及び健全化判断比率'!B77="","",'各会計、関係団体の財政状況及び健全化判断比率'!B77)</f>
        <v>島原地域広域市町村圏組合（介護保険事業特別会計）</v>
      </c>
      <c r="BZ43" s="370"/>
      <c r="CA43" s="370"/>
      <c r="CB43" s="370"/>
      <c r="CC43" s="370"/>
      <c r="CD43" s="370"/>
      <c r="CE43" s="370"/>
      <c r="CF43" s="370"/>
      <c r="CG43" s="370"/>
      <c r="CH43" s="370"/>
      <c r="CI43" s="370"/>
      <c r="CJ43" s="370"/>
      <c r="CK43" s="370"/>
      <c r="CL43" s="370"/>
      <c r="CM43" s="370"/>
      <c r="CN43" s="181"/>
      <c r="CO43" s="369" t="str">
        <f t="shared" si="3"/>
        <v/>
      </c>
      <c r="CP43" s="369"/>
      <c r="CQ43" s="370" t="str">
        <f>IF('各会計、関係団体の財政状況及び健全化判断比率'!BS16="","",'各会計、関係団体の財政状況及び健全化判断比率'!BS16)</f>
        <v/>
      </c>
      <c r="CR43" s="370"/>
      <c r="CS43" s="370"/>
      <c r="CT43" s="370"/>
      <c r="CU43" s="370"/>
      <c r="CV43" s="370"/>
      <c r="CW43" s="370"/>
      <c r="CX43" s="370"/>
      <c r="CY43" s="370"/>
      <c r="CZ43" s="370"/>
      <c r="DA43" s="370"/>
      <c r="DB43" s="370"/>
      <c r="DC43" s="370"/>
      <c r="DD43" s="370"/>
      <c r="DE43" s="370"/>
      <c r="DG43" s="367" t="str">
        <f>IF('各会計、関係団体の財政状況及び健全化判断比率'!BR16="","",'各会計、関係団体の財政状況及び健全化判断比率'!BR16)</f>
        <v/>
      </c>
      <c r="DH43" s="367"/>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6" t="s">
        <v>194</v>
      </c>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row>
    <row r="47" spans="1:113" x14ac:dyDescent="0.2">
      <c r="E47" s="366" t="s">
        <v>195</v>
      </c>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row>
    <row r="48" spans="1:113" x14ac:dyDescent="0.2">
      <c r="E48" s="366" t="s">
        <v>196</v>
      </c>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row>
    <row r="49" spans="5:113" x14ac:dyDescent="0.2">
      <c r="E49" s="368" t="s">
        <v>197</v>
      </c>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c r="BW49" s="368"/>
      <c r="BX49" s="368"/>
      <c r="BY49" s="368"/>
      <c r="BZ49" s="368"/>
      <c r="CA49" s="368"/>
      <c r="CB49" s="368"/>
      <c r="CC49" s="368"/>
      <c r="CD49" s="368"/>
      <c r="CE49" s="368"/>
      <c r="CF49" s="368"/>
      <c r="CG49" s="368"/>
      <c r="CH49" s="368"/>
      <c r="CI49" s="368"/>
      <c r="CJ49" s="368"/>
      <c r="CK49" s="368"/>
      <c r="CL49" s="368"/>
      <c r="CM49" s="368"/>
      <c r="CN49" s="368"/>
      <c r="CO49" s="368"/>
      <c r="CP49" s="368"/>
      <c r="CQ49" s="368"/>
      <c r="CR49" s="368"/>
      <c r="CS49" s="368"/>
      <c r="CT49" s="368"/>
      <c r="CU49" s="368"/>
      <c r="CV49" s="368"/>
      <c r="CW49" s="368"/>
      <c r="CX49" s="368"/>
      <c r="CY49" s="368"/>
      <c r="CZ49" s="368"/>
      <c r="DA49" s="368"/>
      <c r="DB49" s="368"/>
      <c r="DC49" s="368"/>
      <c r="DD49" s="368"/>
      <c r="DE49" s="368"/>
      <c r="DF49" s="368"/>
      <c r="DG49" s="368"/>
      <c r="DH49" s="368"/>
      <c r="DI49" s="368"/>
    </row>
    <row r="50" spans="5:113" x14ac:dyDescent="0.2">
      <c r="E50" s="366" t="s">
        <v>198</v>
      </c>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row>
    <row r="51" spans="5:113" x14ac:dyDescent="0.2">
      <c r="E51" s="366" t="s">
        <v>199</v>
      </c>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row>
    <row r="52" spans="5:113" x14ac:dyDescent="0.2">
      <c r="E52" s="366" t="s">
        <v>200</v>
      </c>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row>
    <row r="53" spans="5:113" x14ac:dyDescent="0.2">
      <c r="E53" s="366" t="s">
        <v>201</v>
      </c>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row>
    <row r="54" spans="5:113" x14ac:dyDescent="0.2"/>
    <row r="55" spans="5:113" x14ac:dyDescent="0.2"/>
    <row r="56" spans="5:113" x14ac:dyDescent="0.2"/>
  </sheetData>
  <sheetProtection algorithmName="SHA-512" hashValue="Z7/25HeZNPk363CKtOzM4njVB/A+dDBB6P2kC2HYMBSA8TQzJsj7gDOW+9PWSJrxHiLlH5IYVOZRIjPRcGkEyw==" saltValue="yr/WtYwtt/ZPLxfJYoOs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5" t="s">
        <v>532</v>
      </c>
      <c r="D34" s="1155"/>
      <c r="E34" s="1156"/>
      <c r="F34" s="32">
        <v>7.46</v>
      </c>
      <c r="G34" s="33">
        <v>7.63</v>
      </c>
      <c r="H34" s="33">
        <v>6.27</v>
      </c>
      <c r="I34" s="33">
        <v>6.66</v>
      </c>
      <c r="J34" s="34">
        <v>7.12</v>
      </c>
      <c r="K34" s="22"/>
      <c r="L34" s="22"/>
      <c r="M34" s="22"/>
      <c r="N34" s="22"/>
      <c r="O34" s="22"/>
      <c r="P34" s="22"/>
    </row>
    <row r="35" spans="1:16" ht="39" customHeight="1" x14ac:dyDescent="0.2">
      <c r="A35" s="22"/>
      <c r="B35" s="35"/>
      <c r="C35" s="1149" t="s">
        <v>533</v>
      </c>
      <c r="D35" s="1150"/>
      <c r="E35" s="1151"/>
      <c r="F35" s="36">
        <v>8.64</v>
      </c>
      <c r="G35" s="37">
        <v>9.1300000000000008</v>
      </c>
      <c r="H35" s="37">
        <v>6.7</v>
      </c>
      <c r="I35" s="37">
        <v>7.89</v>
      </c>
      <c r="J35" s="38">
        <v>5.0199999999999996</v>
      </c>
      <c r="K35" s="22"/>
      <c r="L35" s="22"/>
      <c r="M35" s="22"/>
      <c r="N35" s="22"/>
      <c r="O35" s="22"/>
      <c r="P35" s="22"/>
    </row>
    <row r="36" spans="1:16" ht="39" customHeight="1" x14ac:dyDescent="0.2">
      <c r="A36" s="22"/>
      <c r="B36" s="35"/>
      <c r="C36" s="1149" t="s">
        <v>534</v>
      </c>
      <c r="D36" s="1150"/>
      <c r="E36" s="1151"/>
      <c r="F36" s="36">
        <v>0</v>
      </c>
      <c r="G36" s="37">
        <v>0</v>
      </c>
      <c r="H36" s="37">
        <v>4.08</v>
      </c>
      <c r="I36" s="37">
        <v>1.74</v>
      </c>
      <c r="J36" s="38">
        <v>3.74</v>
      </c>
      <c r="K36" s="22"/>
      <c r="L36" s="22"/>
      <c r="M36" s="22"/>
      <c r="N36" s="22"/>
      <c r="O36" s="22"/>
      <c r="P36" s="22"/>
    </row>
    <row r="37" spans="1:16" ht="39" customHeight="1" x14ac:dyDescent="0.2">
      <c r="A37" s="22"/>
      <c r="B37" s="35"/>
      <c r="C37" s="1149" t="s">
        <v>535</v>
      </c>
      <c r="D37" s="1150"/>
      <c r="E37" s="1151"/>
      <c r="F37" s="36" t="s">
        <v>489</v>
      </c>
      <c r="G37" s="37">
        <v>2.76</v>
      </c>
      <c r="H37" s="37">
        <v>2.88</v>
      </c>
      <c r="I37" s="37">
        <v>3.02</v>
      </c>
      <c r="J37" s="38">
        <v>2.97</v>
      </c>
      <c r="K37" s="22"/>
      <c r="L37" s="22"/>
      <c r="M37" s="22"/>
      <c r="N37" s="22"/>
      <c r="O37" s="22"/>
      <c r="P37" s="22"/>
    </row>
    <row r="38" spans="1:16" ht="39" customHeight="1" x14ac:dyDescent="0.2">
      <c r="A38" s="22"/>
      <c r="B38" s="35"/>
      <c r="C38" s="1149" t="s">
        <v>536</v>
      </c>
      <c r="D38" s="1150"/>
      <c r="E38" s="1151"/>
      <c r="F38" s="36">
        <v>0.53</v>
      </c>
      <c r="G38" s="37">
        <v>1.02</v>
      </c>
      <c r="H38" s="37">
        <v>0.96</v>
      </c>
      <c r="I38" s="37">
        <v>1.02</v>
      </c>
      <c r="J38" s="38">
        <v>0.11</v>
      </c>
      <c r="K38" s="22"/>
      <c r="L38" s="22"/>
      <c r="M38" s="22"/>
      <c r="N38" s="22"/>
      <c r="O38" s="22"/>
      <c r="P38" s="22"/>
    </row>
    <row r="39" spans="1:16" ht="39" customHeight="1" x14ac:dyDescent="0.2">
      <c r="A39" s="22"/>
      <c r="B39" s="35"/>
      <c r="C39" s="1149" t="s">
        <v>537</v>
      </c>
      <c r="D39" s="1150"/>
      <c r="E39" s="1151"/>
      <c r="F39" s="36">
        <v>0</v>
      </c>
      <c r="G39" s="37">
        <v>0</v>
      </c>
      <c r="H39" s="37">
        <v>0.01</v>
      </c>
      <c r="I39" s="37">
        <v>0.04</v>
      </c>
      <c r="J39" s="38">
        <v>0.03</v>
      </c>
      <c r="K39" s="22"/>
      <c r="L39" s="22"/>
      <c r="M39" s="22"/>
      <c r="N39" s="22"/>
      <c r="O39" s="22"/>
      <c r="P39" s="22"/>
    </row>
    <row r="40" spans="1:16" ht="39" customHeight="1" x14ac:dyDescent="0.2">
      <c r="A40" s="22"/>
      <c r="B40" s="35"/>
      <c r="C40" s="1149" t="s">
        <v>538</v>
      </c>
      <c r="D40" s="1150"/>
      <c r="E40" s="1151"/>
      <c r="F40" s="36">
        <v>0</v>
      </c>
      <c r="G40" s="37">
        <v>0</v>
      </c>
      <c r="H40" s="37">
        <v>0.01</v>
      </c>
      <c r="I40" s="37">
        <v>0.02</v>
      </c>
      <c r="J40" s="38">
        <v>0.02</v>
      </c>
      <c r="K40" s="22"/>
      <c r="L40" s="22"/>
      <c r="M40" s="22"/>
      <c r="N40" s="22"/>
      <c r="O40" s="22"/>
      <c r="P40" s="22"/>
    </row>
    <row r="41" spans="1:16" ht="39" customHeight="1" x14ac:dyDescent="0.2">
      <c r="A41" s="22"/>
      <c r="B41" s="35"/>
      <c r="C41" s="1149" t="s">
        <v>539</v>
      </c>
      <c r="D41" s="1150"/>
      <c r="E41" s="1151"/>
      <c r="F41" s="36">
        <v>0</v>
      </c>
      <c r="G41" s="37">
        <v>0</v>
      </c>
      <c r="H41" s="37">
        <v>0</v>
      </c>
      <c r="I41" s="37">
        <v>0</v>
      </c>
      <c r="J41" s="38">
        <v>0</v>
      </c>
      <c r="K41" s="22"/>
      <c r="L41" s="22"/>
      <c r="M41" s="22"/>
      <c r="N41" s="22"/>
      <c r="O41" s="22"/>
      <c r="P41" s="22"/>
    </row>
    <row r="42" spans="1:16" ht="39" customHeight="1" x14ac:dyDescent="0.2">
      <c r="A42" s="22"/>
      <c r="B42" s="39"/>
      <c r="C42" s="1149" t="s">
        <v>540</v>
      </c>
      <c r="D42" s="1150"/>
      <c r="E42" s="1151"/>
      <c r="F42" s="36" t="s">
        <v>489</v>
      </c>
      <c r="G42" s="37" t="s">
        <v>489</v>
      </c>
      <c r="H42" s="37" t="s">
        <v>489</v>
      </c>
      <c r="I42" s="37" t="s">
        <v>489</v>
      </c>
      <c r="J42" s="38" t="s">
        <v>489</v>
      </c>
      <c r="K42" s="22"/>
      <c r="L42" s="22"/>
      <c r="M42" s="22"/>
      <c r="N42" s="22"/>
      <c r="O42" s="22"/>
      <c r="P42" s="22"/>
    </row>
    <row r="43" spans="1:16" ht="39" customHeight="1" thickBot="1" x14ac:dyDescent="0.25">
      <c r="A43" s="22"/>
      <c r="B43" s="40"/>
      <c r="C43" s="1152" t="s">
        <v>541</v>
      </c>
      <c r="D43" s="1153"/>
      <c r="E43" s="1154"/>
      <c r="F43" s="41">
        <v>0.31</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sU7k/5xfhCKmfsI4w+R91owSFfRyg4qhTjywafDrVw/eQ/XKwAdxnUVtspQb2JU3+3DUiuJyK1fD7CKt/TsyQ==" saltValue="7VxtlAiEH0QROKlds7/a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election activeCell="R54" sqref="R5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0" t="s">
        <v>9</v>
      </c>
      <c r="C45" s="1181"/>
      <c r="D45" s="58"/>
      <c r="E45" s="1186" t="s">
        <v>10</v>
      </c>
      <c r="F45" s="1186"/>
      <c r="G45" s="1186"/>
      <c r="H45" s="1186"/>
      <c r="I45" s="1186"/>
      <c r="J45" s="1187"/>
      <c r="K45" s="59">
        <v>2907</v>
      </c>
      <c r="L45" s="60">
        <v>2905</v>
      </c>
      <c r="M45" s="60">
        <v>3136</v>
      </c>
      <c r="N45" s="60">
        <v>3069</v>
      </c>
      <c r="O45" s="61">
        <v>3125</v>
      </c>
      <c r="P45" s="48"/>
      <c r="Q45" s="48"/>
      <c r="R45" s="48"/>
      <c r="S45" s="48"/>
      <c r="T45" s="48"/>
      <c r="U45" s="48"/>
    </row>
    <row r="46" spans="1:21" ht="30.75" customHeight="1" x14ac:dyDescent="0.2">
      <c r="A46" s="48"/>
      <c r="B46" s="1182"/>
      <c r="C46" s="1183"/>
      <c r="D46" s="62"/>
      <c r="E46" s="1159" t="s">
        <v>11</v>
      </c>
      <c r="F46" s="1159"/>
      <c r="G46" s="1159"/>
      <c r="H46" s="1159"/>
      <c r="I46" s="1159"/>
      <c r="J46" s="1160"/>
      <c r="K46" s="63" t="s">
        <v>489</v>
      </c>
      <c r="L46" s="64" t="s">
        <v>489</v>
      </c>
      <c r="M46" s="64" t="s">
        <v>489</v>
      </c>
      <c r="N46" s="64" t="s">
        <v>489</v>
      </c>
      <c r="O46" s="65" t="s">
        <v>489</v>
      </c>
      <c r="P46" s="48"/>
      <c r="Q46" s="48"/>
      <c r="R46" s="48"/>
      <c r="S46" s="48"/>
      <c r="T46" s="48"/>
      <c r="U46" s="48"/>
    </row>
    <row r="47" spans="1:21" ht="30.75" customHeight="1" x14ac:dyDescent="0.2">
      <c r="A47" s="48"/>
      <c r="B47" s="1182"/>
      <c r="C47" s="1183"/>
      <c r="D47" s="62"/>
      <c r="E47" s="1159" t="s">
        <v>12</v>
      </c>
      <c r="F47" s="1159"/>
      <c r="G47" s="1159"/>
      <c r="H47" s="1159"/>
      <c r="I47" s="1159"/>
      <c r="J47" s="1160"/>
      <c r="K47" s="63">
        <v>7</v>
      </c>
      <c r="L47" s="64">
        <v>3</v>
      </c>
      <c r="M47" s="64" t="s">
        <v>489</v>
      </c>
      <c r="N47" s="64" t="s">
        <v>489</v>
      </c>
      <c r="O47" s="65" t="s">
        <v>489</v>
      </c>
      <c r="P47" s="48"/>
      <c r="Q47" s="48"/>
      <c r="R47" s="48"/>
      <c r="S47" s="48"/>
      <c r="T47" s="48"/>
      <c r="U47" s="48"/>
    </row>
    <row r="48" spans="1:21" ht="30.75" customHeight="1" x14ac:dyDescent="0.2">
      <c r="A48" s="48"/>
      <c r="B48" s="1182"/>
      <c r="C48" s="1183"/>
      <c r="D48" s="62"/>
      <c r="E48" s="1159" t="s">
        <v>13</v>
      </c>
      <c r="F48" s="1159"/>
      <c r="G48" s="1159"/>
      <c r="H48" s="1159"/>
      <c r="I48" s="1159"/>
      <c r="J48" s="1160"/>
      <c r="K48" s="63">
        <v>745</v>
      </c>
      <c r="L48" s="64">
        <v>652</v>
      </c>
      <c r="M48" s="64">
        <v>608</v>
      </c>
      <c r="N48" s="64">
        <v>622</v>
      </c>
      <c r="O48" s="65">
        <v>567</v>
      </c>
      <c r="P48" s="48"/>
      <c r="Q48" s="48"/>
      <c r="R48" s="48"/>
      <c r="S48" s="48"/>
      <c r="T48" s="48"/>
      <c r="U48" s="48"/>
    </row>
    <row r="49" spans="1:21" ht="30.75" customHeight="1" x14ac:dyDescent="0.2">
      <c r="A49" s="48"/>
      <c r="B49" s="1182"/>
      <c r="C49" s="1183"/>
      <c r="D49" s="62"/>
      <c r="E49" s="1159" t="s">
        <v>14</v>
      </c>
      <c r="F49" s="1159"/>
      <c r="G49" s="1159"/>
      <c r="H49" s="1159"/>
      <c r="I49" s="1159"/>
      <c r="J49" s="1160"/>
      <c r="K49" s="63">
        <v>262</v>
      </c>
      <c r="L49" s="64">
        <v>225</v>
      </c>
      <c r="M49" s="64">
        <v>234</v>
      </c>
      <c r="N49" s="64">
        <v>293</v>
      </c>
      <c r="O49" s="65">
        <v>231</v>
      </c>
      <c r="P49" s="48"/>
      <c r="Q49" s="48"/>
      <c r="R49" s="48"/>
      <c r="S49" s="48"/>
      <c r="T49" s="48"/>
      <c r="U49" s="48"/>
    </row>
    <row r="50" spans="1:21" ht="30.75" customHeight="1" x14ac:dyDescent="0.2">
      <c r="A50" s="48"/>
      <c r="B50" s="1182"/>
      <c r="C50" s="1183"/>
      <c r="D50" s="62"/>
      <c r="E50" s="1159" t="s">
        <v>15</v>
      </c>
      <c r="F50" s="1159"/>
      <c r="G50" s="1159"/>
      <c r="H50" s="1159"/>
      <c r="I50" s="1159"/>
      <c r="J50" s="1160"/>
      <c r="K50" s="63">
        <v>6</v>
      </c>
      <c r="L50" s="64">
        <v>6</v>
      </c>
      <c r="M50" s="64">
        <v>3</v>
      </c>
      <c r="N50" s="64">
        <v>1</v>
      </c>
      <c r="O50" s="65">
        <v>1</v>
      </c>
      <c r="P50" s="48"/>
      <c r="Q50" s="48"/>
      <c r="R50" s="48"/>
      <c r="S50" s="48"/>
      <c r="T50" s="48"/>
      <c r="U50" s="48"/>
    </row>
    <row r="51" spans="1:21" ht="30.75" customHeight="1" x14ac:dyDescent="0.2">
      <c r="A51" s="48"/>
      <c r="B51" s="1184"/>
      <c r="C51" s="1185"/>
      <c r="D51" s="66"/>
      <c r="E51" s="1159" t="s">
        <v>16</v>
      </c>
      <c r="F51" s="1159"/>
      <c r="G51" s="1159"/>
      <c r="H51" s="1159"/>
      <c r="I51" s="1159"/>
      <c r="J51" s="1160"/>
      <c r="K51" s="63">
        <v>0</v>
      </c>
      <c r="L51" s="64">
        <v>0</v>
      </c>
      <c r="M51" s="64">
        <v>0</v>
      </c>
      <c r="N51" s="64">
        <v>0</v>
      </c>
      <c r="O51" s="65">
        <v>1</v>
      </c>
      <c r="P51" s="48"/>
      <c r="Q51" s="48"/>
      <c r="R51" s="48"/>
      <c r="S51" s="48"/>
      <c r="T51" s="48"/>
      <c r="U51" s="48"/>
    </row>
    <row r="52" spans="1:21" ht="30.75" customHeight="1" x14ac:dyDescent="0.2">
      <c r="A52" s="48"/>
      <c r="B52" s="1157" t="s">
        <v>17</v>
      </c>
      <c r="C52" s="1158"/>
      <c r="D52" s="66"/>
      <c r="E52" s="1159" t="s">
        <v>18</v>
      </c>
      <c r="F52" s="1159"/>
      <c r="G52" s="1159"/>
      <c r="H52" s="1159"/>
      <c r="I52" s="1159"/>
      <c r="J52" s="1160"/>
      <c r="K52" s="63">
        <v>3474</v>
      </c>
      <c r="L52" s="64">
        <v>3341</v>
      </c>
      <c r="M52" s="64">
        <v>3372</v>
      </c>
      <c r="N52" s="64">
        <v>3358</v>
      </c>
      <c r="O52" s="65">
        <v>3427</v>
      </c>
      <c r="P52" s="48"/>
      <c r="Q52" s="48"/>
      <c r="R52" s="48"/>
      <c r="S52" s="48"/>
      <c r="T52" s="48"/>
      <c r="U52" s="48"/>
    </row>
    <row r="53" spans="1:21" ht="30.75" customHeight="1" thickBot="1" x14ac:dyDescent="0.25">
      <c r="A53" s="48"/>
      <c r="B53" s="1161" t="s">
        <v>19</v>
      </c>
      <c r="C53" s="1162"/>
      <c r="D53" s="67"/>
      <c r="E53" s="1163" t="s">
        <v>20</v>
      </c>
      <c r="F53" s="1163"/>
      <c r="G53" s="1163"/>
      <c r="H53" s="1163"/>
      <c r="I53" s="1163"/>
      <c r="J53" s="1164"/>
      <c r="K53" s="68">
        <v>453</v>
      </c>
      <c r="L53" s="69">
        <v>450</v>
      </c>
      <c r="M53" s="69">
        <v>609</v>
      </c>
      <c r="N53" s="69">
        <v>627</v>
      </c>
      <c r="O53" s="70">
        <v>498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5" t="s">
        <v>24</v>
      </c>
      <c r="C58" s="1166"/>
      <c r="D58" s="1171" t="s">
        <v>25</v>
      </c>
      <c r="E58" s="1172"/>
      <c r="F58" s="1172"/>
      <c r="G58" s="1172"/>
      <c r="H58" s="1172"/>
      <c r="I58" s="1172"/>
      <c r="J58" s="1173"/>
      <c r="K58" s="83">
        <v>0</v>
      </c>
      <c r="L58" s="84" t="s">
        <v>489</v>
      </c>
      <c r="M58" s="84" t="s">
        <v>489</v>
      </c>
      <c r="N58" s="84" t="s">
        <v>489</v>
      </c>
      <c r="O58" s="85" t="s">
        <v>489</v>
      </c>
    </row>
    <row r="59" spans="1:21" ht="31.5" customHeight="1" x14ac:dyDescent="0.2">
      <c r="B59" s="1167"/>
      <c r="C59" s="1168"/>
      <c r="D59" s="1174" t="s">
        <v>26</v>
      </c>
      <c r="E59" s="1175"/>
      <c r="F59" s="1175"/>
      <c r="G59" s="1175"/>
      <c r="H59" s="1175"/>
      <c r="I59" s="1175"/>
      <c r="J59" s="1176"/>
      <c r="K59" s="86">
        <v>12676</v>
      </c>
      <c r="L59" s="87" t="s">
        <v>489</v>
      </c>
      <c r="M59" s="87" t="s">
        <v>489</v>
      </c>
      <c r="N59" s="87" t="s">
        <v>489</v>
      </c>
      <c r="O59" s="88" t="s">
        <v>489</v>
      </c>
    </row>
    <row r="60" spans="1:21" ht="31.5" customHeight="1" thickBot="1" x14ac:dyDescent="0.25">
      <c r="B60" s="1169"/>
      <c r="C60" s="1170"/>
      <c r="D60" s="1177" t="s">
        <v>27</v>
      </c>
      <c r="E60" s="1178"/>
      <c r="F60" s="1178"/>
      <c r="G60" s="1178"/>
      <c r="H60" s="1178"/>
      <c r="I60" s="1178"/>
      <c r="J60" s="1179"/>
      <c r="K60" s="89">
        <v>17</v>
      </c>
      <c r="L60" s="90" t="s">
        <v>489</v>
      </c>
      <c r="M60" s="90" t="s">
        <v>489</v>
      </c>
      <c r="N60" s="90" t="s">
        <v>489</v>
      </c>
      <c r="O60" s="91" t="s">
        <v>489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nJK5KpsqP0llLZq/IhR+6u6Kbln2bsMW/K4wdk9G/uZEL5Z1jAseaUsA8yA1KXMSO0g6ky285Q2RMwr72wXvA==" saltValue="m3wNVseSpYtj3AaTDHC1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election activeCell="S39" sqref="S3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00" t="s">
        <v>30</v>
      </c>
      <c r="C41" s="1201"/>
      <c r="D41" s="105"/>
      <c r="E41" s="1202" t="s">
        <v>31</v>
      </c>
      <c r="F41" s="1202"/>
      <c r="G41" s="1202"/>
      <c r="H41" s="1203"/>
      <c r="I41" s="355">
        <v>21618</v>
      </c>
      <c r="J41" s="356">
        <v>22539</v>
      </c>
      <c r="K41" s="356">
        <v>23666</v>
      </c>
      <c r="L41" s="356">
        <v>22593</v>
      </c>
      <c r="M41" s="357">
        <v>21175</v>
      </c>
    </row>
    <row r="42" spans="2:13" ht="27.75" customHeight="1" x14ac:dyDescent="0.2">
      <c r="B42" s="1190"/>
      <c r="C42" s="1191"/>
      <c r="D42" s="106"/>
      <c r="E42" s="1194" t="s">
        <v>32</v>
      </c>
      <c r="F42" s="1194"/>
      <c r="G42" s="1194"/>
      <c r="H42" s="1195"/>
      <c r="I42" s="358">
        <v>15</v>
      </c>
      <c r="J42" s="359">
        <v>9</v>
      </c>
      <c r="K42" s="359">
        <v>5</v>
      </c>
      <c r="L42" s="359">
        <v>1</v>
      </c>
      <c r="M42" s="360">
        <v>86</v>
      </c>
    </row>
    <row r="43" spans="2:13" ht="27.75" customHeight="1" x14ac:dyDescent="0.2">
      <c r="B43" s="1190"/>
      <c r="C43" s="1191"/>
      <c r="D43" s="106"/>
      <c r="E43" s="1194" t="s">
        <v>33</v>
      </c>
      <c r="F43" s="1194"/>
      <c r="G43" s="1194"/>
      <c r="H43" s="1195"/>
      <c r="I43" s="358">
        <v>6440</v>
      </c>
      <c r="J43" s="359">
        <v>5940</v>
      </c>
      <c r="K43" s="359">
        <v>5321</v>
      </c>
      <c r="L43" s="359">
        <v>4642</v>
      </c>
      <c r="M43" s="360">
        <v>4239</v>
      </c>
    </row>
    <row r="44" spans="2:13" ht="27.75" customHeight="1" x14ac:dyDescent="0.2">
      <c r="B44" s="1190"/>
      <c r="C44" s="1191"/>
      <c r="D44" s="106"/>
      <c r="E44" s="1194" t="s">
        <v>34</v>
      </c>
      <c r="F44" s="1194"/>
      <c r="G44" s="1194"/>
      <c r="H44" s="1195"/>
      <c r="I44" s="358">
        <v>629</v>
      </c>
      <c r="J44" s="359">
        <v>544</v>
      </c>
      <c r="K44" s="359">
        <v>719</v>
      </c>
      <c r="L44" s="359">
        <v>633</v>
      </c>
      <c r="M44" s="360">
        <v>690</v>
      </c>
    </row>
    <row r="45" spans="2:13" ht="27.75" customHeight="1" x14ac:dyDescent="0.2">
      <c r="B45" s="1190"/>
      <c r="C45" s="1191"/>
      <c r="D45" s="106"/>
      <c r="E45" s="1194" t="s">
        <v>35</v>
      </c>
      <c r="F45" s="1194"/>
      <c r="G45" s="1194"/>
      <c r="H45" s="1195"/>
      <c r="I45" s="358">
        <v>3665</v>
      </c>
      <c r="J45" s="359">
        <v>3797</v>
      </c>
      <c r="K45" s="359">
        <v>3743</v>
      </c>
      <c r="L45" s="359">
        <v>3693</v>
      </c>
      <c r="M45" s="360">
        <v>3719</v>
      </c>
    </row>
    <row r="46" spans="2:13" ht="27.75" customHeight="1" x14ac:dyDescent="0.2">
      <c r="B46" s="1190"/>
      <c r="C46" s="1191"/>
      <c r="D46" s="107"/>
      <c r="E46" s="1194" t="s">
        <v>36</v>
      </c>
      <c r="F46" s="1194"/>
      <c r="G46" s="1194"/>
      <c r="H46" s="1195"/>
      <c r="I46" s="358" t="s">
        <v>489</v>
      </c>
      <c r="J46" s="359" t="s">
        <v>489</v>
      </c>
      <c r="K46" s="359" t="s">
        <v>489</v>
      </c>
      <c r="L46" s="359" t="s">
        <v>489</v>
      </c>
      <c r="M46" s="360" t="s">
        <v>489</v>
      </c>
    </row>
    <row r="47" spans="2:13" ht="27.75" customHeight="1" x14ac:dyDescent="0.2">
      <c r="B47" s="1190"/>
      <c r="C47" s="1191"/>
      <c r="D47" s="108"/>
      <c r="E47" s="1204" t="s">
        <v>37</v>
      </c>
      <c r="F47" s="1205"/>
      <c r="G47" s="1205"/>
      <c r="H47" s="1206"/>
      <c r="I47" s="358" t="s">
        <v>489</v>
      </c>
      <c r="J47" s="359" t="s">
        <v>489</v>
      </c>
      <c r="K47" s="359" t="s">
        <v>489</v>
      </c>
      <c r="L47" s="359" t="s">
        <v>489</v>
      </c>
      <c r="M47" s="360" t="s">
        <v>489</v>
      </c>
    </row>
    <row r="48" spans="2:13" ht="27.75" customHeight="1" x14ac:dyDescent="0.2">
      <c r="B48" s="1190"/>
      <c r="C48" s="1191"/>
      <c r="D48" s="106"/>
      <c r="E48" s="1194" t="s">
        <v>38</v>
      </c>
      <c r="F48" s="1194"/>
      <c r="G48" s="1194"/>
      <c r="H48" s="1195"/>
      <c r="I48" s="358" t="s">
        <v>489</v>
      </c>
      <c r="J48" s="359" t="s">
        <v>489</v>
      </c>
      <c r="K48" s="359" t="s">
        <v>489</v>
      </c>
      <c r="L48" s="359" t="s">
        <v>489</v>
      </c>
      <c r="M48" s="360" t="s">
        <v>489</v>
      </c>
    </row>
    <row r="49" spans="2:13" ht="27.75" customHeight="1" x14ac:dyDescent="0.2">
      <c r="B49" s="1192"/>
      <c r="C49" s="1193"/>
      <c r="D49" s="106"/>
      <c r="E49" s="1194" t="s">
        <v>39</v>
      </c>
      <c r="F49" s="1194"/>
      <c r="G49" s="1194"/>
      <c r="H49" s="1195"/>
      <c r="I49" s="358" t="s">
        <v>489</v>
      </c>
      <c r="J49" s="359" t="s">
        <v>489</v>
      </c>
      <c r="K49" s="359" t="s">
        <v>489</v>
      </c>
      <c r="L49" s="359" t="s">
        <v>489</v>
      </c>
      <c r="M49" s="360" t="s">
        <v>489</v>
      </c>
    </row>
    <row r="50" spans="2:13" ht="27.75" customHeight="1" x14ac:dyDescent="0.2">
      <c r="B50" s="1188" t="s">
        <v>40</v>
      </c>
      <c r="C50" s="1189"/>
      <c r="D50" s="109"/>
      <c r="E50" s="1194" t="s">
        <v>41</v>
      </c>
      <c r="F50" s="1194"/>
      <c r="G50" s="1194"/>
      <c r="H50" s="1195"/>
      <c r="I50" s="358">
        <v>18932</v>
      </c>
      <c r="J50" s="359">
        <v>18735</v>
      </c>
      <c r="K50" s="359">
        <v>18370</v>
      </c>
      <c r="L50" s="359">
        <v>18031</v>
      </c>
      <c r="M50" s="360">
        <v>17350</v>
      </c>
    </row>
    <row r="51" spans="2:13" ht="27.75" customHeight="1" x14ac:dyDescent="0.2">
      <c r="B51" s="1190"/>
      <c r="C51" s="1191"/>
      <c r="D51" s="106"/>
      <c r="E51" s="1194" t="s">
        <v>42</v>
      </c>
      <c r="F51" s="1194"/>
      <c r="G51" s="1194"/>
      <c r="H51" s="1195"/>
      <c r="I51" s="358">
        <v>1464</v>
      </c>
      <c r="J51" s="359">
        <v>1262</v>
      </c>
      <c r="K51" s="359">
        <v>901</v>
      </c>
      <c r="L51" s="359">
        <v>725</v>
      </c>
      <c r="M51" s="360">
        <v>557</v>
      </c>
    </row>
    <row r="52" spans="2:13" ht="27.75" customHeight="1" x14ac:dyDescent="0.2">
      <c r="B52" s="1192"/>
      <c r="C52" s="1193"/>
      <c r="D52" s="106"/>
      <c r="E52" s="1194" t="s">
        <v>43</v>
      </c>
      <c r="F52" s="1194"/>
      <c r="G52" s="1194"/>
      <c r="H52" s="1195"/>
      <c r="I52" s="358">
        <v>25894</v>
      </c>
      <c r="J52" s="359">
        <v>26239</v>
      </c>
      <c r="K52" s="359">
        <v>26573</v>
      </c>
      <c r="L52" s="359">
        <v>25174</v>
      </c>
      <c r="M52" s="360">
        <v>23719</v>
      </c>
    </row>
    <row r="53" spans="2:13" ht="27.75" customHeight="1" thickBot="1" x14ac:dyDescent="0.25">
      <c r="B53" s="1196" t="s">
        <v>19</v>
      </c>
      <c r="C53" s="1197"/>
      <c r="D53" s="110"/>
      <c r="E53" s="1198" t="s">
        <v>44</v>
      </c>
      <c r="F53" s="1198"/>
      <c r="G53" s="1198"/>
      <c r="H53" s="1199"/>
      <c r="I53" s="361">
        <v>-13923</v>
      </c>
      <c r="J53" s="362">
        <v>-13407</v>
      </c>
      <c r="K53" s="362">
        <v>-12388</v>
      </c>
      <c r="L53" s="362">
        <v>-12366</v>
      </c>
      <c r="M53" s="363">
        <v>-11717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9BXLNUI7npTuBWDqrK+Y0RLhCEybLxKvbTreIgt0vo/VIBWJu5LgvXL3VaHkMA/OJ3hlLzFyguuV5WAoNjOZAQ==" saltValue="mA1v44s+GZqHCq/4v2JO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O43" sqref="O4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5" t="s">
        <v>46</v>
      </c>
      <c r="D55" s="1215"/>
      <c r="E55" s="1216"/>
      <c r="F55" s="122">
        <v>1992</v>
      </c>
      <c r="G55" s="122">
        <v>1992</v>
      </c>
      <c r="H55" s="123">
        <v>1993</v>
      </c>
    </row>
    <row r="56" spans="2:8" ht="52.5" customHeight="1" x14ac:dyDescent="0.2">
      <c r="B56" s="124"/>
      <c r="C56" s="1217" t="s">
        <v>47</v>
      </c>
      <c r="D56" s="1217"/>
      <c r="E56" s="1218"/>
      <c r="F56" s="125">
        <v>12051</v>
      </c>
      <c r="G56" s="125">
        <v>11558</v>
      </c>
      <c r="H56" s="126">
        <v>10636</v>
      </c>
    </row>
    <row r="57" spans="2:8" ht="53.25" customHeight="1" x14ac:dyDescent="0.2">
      <c r="B57" s="124"/>
      <c r="C57" s="1219" t="s">
        <v>48</v>
      </c>
      <c r="D57" s="1219"/>
      <c r="E57" s="1220"/>
      <c r="F57" s="127">
        <v>8307</v>
      </c>
      <c r="G57" s="127">
        <v>8520</v>
      </c>
      <c r="H57" s="128">
        <v>8698</v>
      </c>
    </row>
    <row r="58" spans="2:8" ht="45.75" customHeight="1" x14ac:dyDescent="0.2">
      <c r="B58" s="129"/>
      <c r="C58" s="1207" t="s">
        <v>547</v>
      </c>
      <c r="D58" s="1208"/>
      <c r="E58" s="1209"/>
      <c r="F58" s="130">
        <v>4656</v>
      </c>
      <c r="G58" s="130">
        <v>4656</v>
      </c>
      <c r="H58" s="131">
        <v>4656</v>
      </c>
    </row>
    <row r="59" spans="2:8" ht="45.75" customHeight="1" x14ac:dyDescent="0.2">
      <c r="B59" s="129"/>
      <c r="C59" s="1207" t="s">
        <v>548</v>
      </c>
      <c r="D59" s="1208"/>
      <c r="E59" s="1209"/>
      <c r="F59" s="130">
        <v>1145</v>
      </c>
      <c r="G59" s="130">
        <v>1145</v>
      </c>
      <c r="H59" s="131">
        <v>1145</v>
      </c>
    </row>
    <row r="60" spans="2:8" ht="45.75" customHeight="1" x14ac:dyDescent="0.2">
      <c r="B60" s="129"/>
      <c r="C60" s="1207" t="s">
        <v>549</v>
      </c>
      <c r="D60" s="1208"/>
      <c r="E60" s="1209"/>
      <c r="F60" s="364">
        <v>692</v>
      </c>
      <c r="G60" s="130">
        <v>855</v>
      </c>
      <c r="H60" s="131">
        <v>1088</v>
      </c>
    </row>
    <row r="61" spans="2:8" ht="45.75" customHeight="1" x14ac:dyDescent="0.2">
      <c r="B61" s="129"/>
      <c r="C61" s="1207" t="s">
        <v>550</v>
      </c>
      <c r="D61" s="1208"/>
      <c r="E61" s="1209"/>
      <c r="F61" s="364">
        <v>629</v>
      </c>
      <c r="G61" s="130">
        <v>628</v>
      </c>
      <c r="H61" s="131">
        <v>621</v>
      </c>
    </row>
    <row r="62" spans="2:8" ht="45.75" customHeight="1" thickBot="1" x14ac:dyDescent="0.25">
      <c r="B62" s="132"/>
      <c r="C62" s="1210" t="s">
        <v>551</v>
      </c>
      <c r="D62" s="1211"/>
      <c r="E62" s="1212"/>
      <c r="F62" s="365">
        <v>615</v>
      </c>
      <c r="G62" s="133">
        <v>612</v>
      </c>
      <c r="H62" s="134">
        <v>612</v>
      </c>
    </row>
    <row r="63" spans="2:8" ht="52.5" customHeight="1" thickBot="1" x14ac:dyDescent="0.25">
      <c r="B63" s="135"/>
      <c r="C63" s="1213" t="s">
        <v>49</v>
      </c>
      <c r="D63" s="1213"/>
      <c r="E63" s="1214"/>
      <c r="F63" s="136">
        <v>22351</v>
      </c>
      <c r="G63" s="136">
        <v>22071</v>
      </c>
      <c r="H63" s="137">
        <v>21326</v>
      </c>
    </row>
    <row r="64" spans="2:8" ht="13.2" x14ac:dyDescent="0.2"/>
  </sheetData>
  <sheetProtection algorithmName="SHA-512" hashValue="/DxJnNtiOTFk0ONwL521DY8bCVu6hZqvJbAZaehhVnb5D5LjBM+qWN2SWNZfQQ/Fh4GVVfRv5994MfWRjiEl8g==" saltValue="5IHo91D7XBuA0OEGdtId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776C9-EC67-42D9-A8D3-C052C3F36493}">
  <sheetPr>
    <pageSetUpPr fitToPage="1"/>
  </sheetPr>
  <dimension ref="A1:DE85"/>
  <sheetViews>
    <sheetView showGridLines="0" zoomScaleNormal="100" zoomScaleSheetLayoutView="55" workbookViewId="0">
      <selection activeCell="AX63" sqref="AX63"/>
    </sheetView>
  </sheetViews>
  <sheetFormatPr defaultColWidth="0" defaultRowHeight="0" customHeight="1" zeroHeight="1" x14ac:dyDescent="0.2"/>
  <cols>
    <col min="1" max="1" width="6.33203125" style="1221" customWidth="1"/>
    <col min="2" max="107" width="2.44140625" style="1221" customWidth="1"/>
    <col min="108" max="108" width="6.109375" style="1223" customWidth="1"/>
    <col min="109" max="109" width="5.88671875" style="1222" customWidth="1"/>
    <col min="110" max="16384" width="8.6640625" style="1221" hidden="1"/>
  </cols>
  <sheetData>
    <row r="1" spans="1:109" ht="42.75" customHeight="1" x14ac:dyDescent="0.2">
      <c r="A1" s="1279"/>
      <c r="B1" s="1278"/>
      <c r="DD1" s="1221"/>
      <c r="DE1" s="1221"/>
    </row>
    <row r="2" spans="1:109" ht="25.5" customHeight="1" x14ac:dyDescent="0.2">
      <c r="A2" s="1277"/>
      <c r="C2" s="1277"/>
      <c r="O2" s="1277"/>
      <c r="P2" s="1277"/>
      <c r="Q2" s="1277"/>
      <c r="R2" s="1277"/>
      <c r="S2" s="1277"/>
      <c r="T2" s="1277"/>
      <c r="U2" s="1277"/>
      <c r="V2" s="1277"/>
      <c r="W2" s="1277"/>
      <c r="X2" s="1277"/>
      <c r="Y2" s="1277"/>
      <c r="Z2" s="1277"/>
      <c r="AA2" s="1277"/>
      <c r="AB2" s="1277"/>
      <c r="AC2" s="1277"/>
      <c r="AD2" s="1277"/>
      <c r="AE2" s="1277"/>
      <c r="AF2" s="1277"/>
      <c r="AG2" s="1277"/>
      <c r="AH2" s="1277"/>
      <c r="AI2" s="1277"/>
      <c r="AU2" s="1277"/>
      <c r="BG2" s="1277"/>
      <c r="BS2" s="1277"/>
      <c r="CE2" s="1277"/>
      <c r="CQ2" s="1277"/>
      <c r="DD2" s="1221"/>
      <c r="DE2" s="1221"/>
    </row>
    <row r="3" spans="1:109" ht="25.5" customHeight="1" x14ac:dyDescent="0.2">
      <c r="A3" s="1277"/>
      <c r="C3" s="1277"/>
      <c r="O3" s="1277"/>
      <c r="P3" s="1277"/>
      <c r="Q3" s="1277"/>
      <c r="R3" s="1277"/>
      <c r="S3" s="1277"/>
      <c r="T3" s="1277"/>
      <c r="U3" s="1277"/>
      <c r="V3" s="1277"/>
      <c r="W3" s="1277"/>
      <c r="X3" s="1277"/>
      <c r="Y3" s="1277"/>
      <c r="Z3" s="1277"/>
      <c r="AA3" s="1277"/>
      <c r="AB3" s="1277"/>
      <c r="AC3" s="1277"/>
      <c r="AD3" s="1277"/>
      <c r="AE3" s="1277"/>
      <c r="AF3" s="1277"/>
      <c r="AG3" s="1277"/>
      <c r="AH3" s="1277"/>
      <c r="AI3" s="1277"/>
      <c r="AU3" s="1277"/>
      <c r="BG3" s="1277"/>
      <c r="BS3" s="1277"/>
      <c r="CE3" s="1277"/>
      <c r="CQ3" s="1277"/>
      <c r="DD3" s="1221"/>
      <c r="DE3" s="1221"/>
    </row>
    <row r="4" spans="1:109" s="259" customFormat="1" ht="13.2" x14ac:dyDescent="0.2">
      <c r="A4" s="1277"/>
      <c r="B4" s="1277"/>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7"/>
      <c r="BC4" s="1277"/>
      <c r="BD4" s="1277"/>
      <c r="BE4" s="1277"/>
      <c r="BF4" s="1277"/>
      <c r="BG4" s="1277"/>
      <c r="BH4" s="1277"/>
      <c r="BI4" s="1277"/>
      <c r="BJ4" s="1277"/>
      <c r="BK4" s="1277"/>
      <c r="BL4" s="1277"/>
      <c r="BM4" s="1277"/>
      <c r="BN4" s="1277"/>
      <c r="BO4" s="1277"/>
      <c r="BP4" s="1277"/>
      <c r="BQ4" s="1277"/>
      <c r="BR4" s="1277"/>
      <c r="BS4" s="1277"/>
      <c r="BT4" s="1277"/>
      <c r="BU4" s="1277"/>
      <c r="BV4" s="1277"/>
      <c r="BW4" s="1277"/>
      <c r="BX4" s="1277"/>
      <c r="BY4" s="1277"/>
      <c r="BZ4" s="1277"/>
      <c r="CA4" s="1277"/>
      <c r="CB4" s="1277"/>
      <c r="CC4" s="1277"/>
      <c r="CD4" s="1277"/>
      <c r="CE4" s="1277"/>
      <c r="CF4" s="1277"/>
      <c r="CG4" s="1277"/>
      <c r="CH4" s="1277"/>
      <c r="CI4" s="1277"/>
      <c r="CJ4" s="1277"/>
      <c r="CK4" s="1277"/>
      <c r="CL4" s="1277"/>
      <c r="CM4" s="1277"/>
      <c r="CN4" s="1277"/>
      <c r="CO4" s="1277"/>
      <c r="CP4" s="1277"/>
      <c r="CQ4" s="1277"/>
      <c r="CR4" s="1277"/>
      <c r="CS4" s="1277"/>
      <c r="CT4" s="1277"/>
      <c r="CU4" s="1277"/>
      <c r="CV4" s="1277"/>
      <c r="CW4" s="1277"/>
      <c r="CX4" s="1277"/>
      <c r="CY4" s="1277"/>
      <c r="CZ4" s="1277"/>
      <c r="DA4" s="1277"/>
      <c r="DB4" s="1277"/>
      <c r="DC4" s="1277"/>
      <c r="DD4" s="1277"/>
      <c r="DE4" s="1277"/>
    </row>
    <row r="5" spans="1:109" s="259" customFormat="1" ht="13.2" x14ac:dyDescent="0.2">
      <c r="A5" s="1277"/>
      <c r="B5" s="1277"/>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7"/>
      <c r="BC5" s="1277"/>
      <c r="BD5" s="1277"/>
      <c r="BE5" s="1277"/>
      <c r="BF5" s="1277"/>
      <c r="BG5" s="1277"/>
      <c r="BH5" s="1277"/>
      <c r="BI5" s="1277"/>
      <c r="BJ5" s="1277"/>
      <c r="BK5" s="1277"/>
      <c r="BL5" s="1277"/>
      <c r="BM5" s="1277"/>
      <c r="BN5" s="1277"/>
      <c r="BO5" s="1277"/>
      <c r="BP5" s="1277"/>
      <c r="BQ5" s="1277"/>
      <c r="BR5" s="1277"/>
      <c r="BS5" s="1277"/>
      <c r="BT5" s="1277"/>
      <c r="BU5" s="1277"/>
      <c r="BV5" s="1277"/>
      <c r="BW5" s="1277"/>
      <c r="BX5" s="1277"/>
      <c r="BY5" s="1277"/>
      <c r="BZ5" s="1277"/>
      <c r="CA5" s="1277"/>
      <c r="CB5" s="1277"/>
      <c r="CC5" s="1277"/>
      <c r="CD5" s="1277"/>
      <c r="CE5" s="1277"/>
      <c r="CF5" s="1277"/>
      <c r="CG5" s="1277"/>
      <c r="CH5" s="1277"/>
      <c r="CI5" s="1277"/>
      <c r="CJ5" s="1277"/>
      <c r="CK5" s="1277"/>
      <c r="CL5" s="1277"/>
      <c r="CM5" s="1277"/>
      <c r="CN5" s="1277"/>
      <c r="CO5" s="1277"/>
      <c r="CP5" s="1277"/>
      <c r="CQ5" s="1277"/>
      <c r="CR5" s="1277"/>
      <c r="CS5" s="1277"/>
      <c r="CT5" s="1277"/>
      <c r="CU5" s="1277"/>
      <c r="CV5" s="1277"/>
      <c r="CW5" s="1277"/>
      <c r="CX5" s="1277"/>
      <c r="CY5" s="1277"/>
      <c r="CZ5" s="1277"/>
      <c r="DA5" s="1277"/>
      <c r="DB5" s="1277"/>
      <c r="DC5" s="1277"/>
      <c r="DD5" s="1277"/>
      <c r="DE5" s="1277"/>
    </row>
    <row r="6" spans="1:109" s="259" customFormat="1" ht="13.2" x14ac:dyDescent="0.2">
      <c r="A6" s="1277"/>
      <c r="B6" s="1277"/>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7"/>
      <c r="BC6" s="1277"/>
      <c r="BD6" s="1277"/>
      <c r="BE6" s="1277"/>
      <c r="BF6" s="1277"/>
      <c r="BG6" s="1277"/>
      <c r="BH6" s="1277"/>
      <c r="BI6" s="1277"/>
      <c r="BJ6" s="1277"/>
      <c r="BK6" s="1277"/>
      <c r="BL6" s="1277"/>
      <c r="BM6" s="1277"/>
      <c r="BN6" s="1277"/>
      <c r="BO6" s="1277"/>
      <c r="BP6" s="1277"/>
      <c r="BQ6" s="1277"/>
      <c r="BR6" s="1277"/>
      <c r="BS6" s="1277"/>
      <c r="BT6" s="1277"/>
      <c r="BU6" s="1277"/>
      <c r="BV6" s="1277"/>
      <c r="BW6" s="1277"/>
      <c r="BX6" s="1277"/>
      <c r="BY6" s="1277"/>
      <c r="BZ6" s="1277"/>
      <c r="CA6" s="1277"/>
      <c r="CB6" s="1277"/>
      <c r="CC6" s="1277"/>
      <c r="CD6" s="1277"/>
      <c r="CE6" s="1277"/>
      <c r="CF6" s="1277"/>
      <c r="CG6" s="1277"/>
      <c r="CH6" s="1277"/>
      <c r="CI6" s="1277"/>
      <c r="CJ6" s="1277"/>
      <c r="CK6" s="1277"/>
      <c r="CL6" s="1277"/>
      <c r="CM6" s="1277"/>
      <c r="CN6" s="1277"/>
      <c r="CO6" s="1277"/>
      <c r="CP6" s="1277"/>
      <c r="CQ6" s="1277"/>
      <c r="CR6" s="1277"/>
      <c r="CS6" s="1277"/>
      <c r="CT6" s="1277"/>
      <c r="CU6" s="1277"/>
      <c r="CV6" s="1277"/>
      <c r="CW6" s="1277"/>
      <c r="CX6" s="1277"/>
      <c r="CY6" s="1277"/>
      <c r="CZ6" s="1277"/>
      <c r="DA6" s="1277"/>
      <c r="DB6" s="1277"/>
      <c r="DC6" s="1277"/>
      <c r="DD6" s="1277"/>
      <c r="DE6" s="1277"/>
    </row>
    <row r="7" spans="1:109" s="259" customFormat="1" ht="13.2" x14ac:dyDescent="0.2">
      <c r="A7" s="1277"/>
      <c r="B7" s="1277"/>
      <c r="C7" s="1277"/>
      <c r="D7" s="1277"/>
      <c r="E7" s="1277"/>
      <c r="F7" s="1277"/>
      <c r="G7" s="1277"/>
      <c r="H7" s="1277"/>
      <c r="I7" s="1277"/>
      <c r="J7" s="1277"/>
      <c r="K7" s="1277"/>
      <c r="L7" s="1277"/>
      <c r="M7" s="1277"/>
      <c r="N7" s="1277"/>
      <c r="O7" s="1277"/>
      <c r="P7" s="1277"/>
      <c r="Q7" s="1277"/>
      <c r="R7" s="1277"/>
      <c r="S7" s="1277"/>
      <c r="T7" s="1277"/>
      <c r="U7" s="1277"/>
      <c r="V7" s="1277"/>
      <c r="W7" s="1277"/>
      <c r="X7" s="1277"/>
      <c r="Y7" s="1277"/>
      <c r="Z7" s="1277"/>
      <c r="AA7" s="1277"/>
      <c r="AB7" s="1277"/>
      <c r="AC7" s="1277"/>
      <c r="AD7" s="1277"/>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7"/>
      <c r="BC7" s="1277"/>
      <c r="BD7" s="1277"/>
      <c r="BE7" s="1277"/>
      <c r="BF7" s="1277"/>
      <c r="BG7" s="1277"/>
      <c r="BH7" s="1277"/>
      <c r="BI7" s="1277"/>
      <c r="BJ7" s="1277"/>
      <c r="BK7" s="1277"/>
      <c r="BL7" s="1277"/>
      <c r="BM7" s="1277"/>
      <c r="BN7" s="1277"/>
      <c r="BO7" s="1277"/>
      <c r="BP7" s="1277"/>
      <c r="BQ7" s="1277"/>
      <c r="BR7" s="1277"/>
      <c r="BS7" s="1277"/>
      <c r="BT7" s="1277"/>
      <c r="BU7" s="1277"/>
      <c r="BV7" s="1277"/>
      <c r="BW7" s="1277"/>
      <c r="BX7" s="1277"/>
      <c r="BY7" s="1277"/>
      <c r="BZ7" s="1277"/>
      <c r="CA7" s="1277"/>
      <c r="CB7" s="1277"/>
      <c r="CC7" s="1277"/>
      <c r="CD7" s="1277"/>
      <c r="CE7" s="1277"/>
      <c r="CF7" s="1277"/>
      <c r="CG7" s="1277"/>
      <c r="CH7" s="1277"/>
      <c r="CI7" s="1277"/>
      <c r="CJ7" s="1277"/>
      <c r="CK7" s="1277"/>
      <c r="CL7" s="1277"/>
      <c r="CM7" s="1277"/>
      <c r="CN7" s="1277"/>
      <c r="CO7" s="1277"/>
      <c r="CP7" s="1277"/>
      <c r="CQ7" s="1277"/>
      <c r="CR7" s="1277"/>
      <c r="CS7" s="1277"/>
      <c r="CT7" s="1277"/>
      <c r="CU7" s="1277"/>
      <c r="CV7" s="1277"/>
      <c r="CW7" s="1277"/>
      <c r="CX7" s="1277"/>
      <c r="CY7" s="1277"/>
      <c r="CZ7" s="1277"/>
      <c r="DA7" s="1277"/>
      <c r="DB7" s="1277"/>
      <c r="DC7" s="1277"/>
      <c r="DD7" s="1277"/>
      <c r="DE7" s="1277"/>
    </row>
    <row r="8" spans="1:109" s="259" customFormat="1" ht="13.2" x14ac:dyDescent="0.2">
      <c r="A8" s="1277"/>
      <c r="B8" s="1277"/>
      <c r="C8" s="1277"/>
      <c r="D8" s="1277"/>
      <c r="E8" s="1277"/>
      <c r="F8" s="1277"/>
      <c r="G8" s="1277"/>
      <c r="H8" s="1277"/>
      <c r="I8" s="1277"/>
      <c r="J8" s="1277"/>
      <c r="K8" s="1277"/>
      <c r="L8" s="1277"/>
      <c r="M8" s="1277"/>
      <c r="N8" s="1277"/>
      <c r="O8" s="1277"/>
      <c r="P8" s="1277"/>
      <c r="Q8" s="1277"/>
      <c r="R8" s="1277"/>
      <c r="S8" s="1277"/>
      <c r="T8" s="1277"/>
      <c r="U8" s="1277"/>
      <c r="V8" s="1277"/>
      <c r="W8" s="1277"/>
      <c r="X8" s="1277"/>
      <c r="Y8" s="1277"/>
      <c r="Z8" s="1277"/>
      <c r="AA8" s="1277"/>
      <c r="AB8" s="1277"/>
      <c r="AC8" s="1277"/>
      <c r="AD8" s="1277"/>
      <c r="AE8" s="1277"/>
      <c r="AF8" s="1277"/>
      <c r="AG8" s="1277"/>
      <c r="AH8" s="1277"/>
      <c r="AI8" s="1277"/>
      <c r="AJ8" s="1277"/>
      <c r="AK8" s="1277"/>
      <c r="AL8" s="1277"/>
      <c r="AM8" s="1277"/>
      <c r="AN8" s="1277"/>
      <c r="AO8" s="1277"/>
      <c r="AP8" s="1277"/>
      <c r="AQ8" s="1277"/>
      <c r="AR8" s="1277"/>
      <c r="AS8" s="1277"/>
      <c r="AT8" s="1277"/>
      <c r="AU8" s="1277"/>
      <c r="AV8" s="1277"/>
      <c r="AW8" s="1277"/>
      <c r="AX8" s="1277"/>
      <c r="AY8" s="1277"/>
      <c r="AZ8" s="1277"/>
      <c r="BA8" s="1277"/>
      <c r="BB8" s="1277"/>
      <c r="BC8" s="1277"/>
      <c r="BD8" s="1277"/>
      <c r="BE8" s="1277"/>
      <c r="BF8" s="1277"/>
      <c r="BG8" s="1277"/>
      <c r="BH8" s="1277"/>
      <c r="BI8" s="1277"/>
      <c r="BJ8" s="1277"/>
      <c r="BK8" s="1277"/>
      <c r="BL8" s="1277"/>
      <c r="BM8" s="1277"/>
      <c r="BN8" s="1277"/>
      <c r="BO8" s="1277"/>
      <c r="BP8" s="1277"/>
      <c r="BQ8" s="1277"/>
      <c r="BR8" s="1277"/>
      <c r="BS8" s="1277"/>
      <c r="BT8" s="1277"/>
      <c r="BU8" s="1277"/>
      <c r="BV8" s="1277"/>
      <c r="BW8" s="1277"/>
      <c r="BX8" s="1277"/>
      <c r="BY8" s="1277"/>
      <c r="BZ8" s="1277"/>
      <c r="CA8" s="1277"/>
      <c r="CB8" s="1277"/>
      <c r="CC8" s="1277"/>
      <c r="CD8" s="1277"/>
      <c r="CE8" s="1277"/>
      <c r="CF8" s="1277"/>
      <c r="CG8" s="1277"/>
      <c r="CH8" s="1277"/>
      <c r="CI8" s="1277"/>
      <c r="CJ8" s="1277"/>
      <c r="CK8" s="1277"/>
      <c r="CL8" s="1277"/>
      <c r="CM8" s="1277"/>
      <c r="CN8" s="1277"/>
      <c r="CO8" s="1277"/>
      <c r="CP8" s="1277"/>
      <c r="CQ8" s="1277"/>
      <c r="CR8" s="1277"/>
      <c r="CS8" s="1277"/>
      <c r="CT8" s="1277"/>
      <c r="CU8" s="1277"/>
      <c r="CV8" s="1277"/>
      <c r="CW8" s="1277"/>
      <c r="CX8" s="1277"/>
      <c r="CY8" s="1277"/>
      <c r="CZ8" s="1277"/>
      <c r="DA8" s="1277"/>
      <c r="DB8" s="1277"/>
      <c r="DC8" s="1277"/>
      <c r="DD8" s="1277"/>
      <c r="DE8" s="1277"/>
    </row>
    <row r="9" spans="1:109" s="259" customFormat="1" ht="13.2" x14ac:dyDescent="0.2">
      <c r="A9" s="1277"/>
      <c r="B9" s="1277"/>
      <c r="C9" s="1277"/>
      <c r="D9" s="1277"/>
      <c r="E9" s="1277"/>
      <c r="F9" s="1277"/>
      <c r="G9" s="1277"/>
      <c r="H9" s="1277"/>
      <c r="I9" s="1277"/>
      <c r="J9" s="1277"/>
      <c r="K9" s="1277"/>
      <c r="L9" s="1277"/>
      <c r="M9" s="1277"/>
      <c r="N9" s="1277"/>
      <c r="O9" s="1277"/>
      <c r="P9" s="1277"/>
      <c r="Q9" s="1277"/>
      <c r="R9" s="1277"/>
      <c r="S9" s="1277"/>
      <c r="T9" s="1277"/>
      <c r="U9" s="1277"/>
      <c r="V9" s="1277"/>
      <c r="W9" s="1277"/>
      <c r="X9" s="1277"/>
      <c r="Y9" s="1277"/>
      <c r="Z9" s="1277"/>
      <c r="AA9" s="1277"/>
      <c r="AB9" s="1277"/>
      <c r="AC9" s="1277"/>
      <c r="AD9" s="1277"/>
      <c r="AE9" s="1277"/>
      <c r="AF9" s="1277"/>
      <c r="AG9" s="1277"/>
      <c r="AH9" s="1277"/>
      <c r="AI9" s="1277"/>
      <c r="AJ9" s="1277"/>
      <c r="AK9" s="1277"/>
      <c r="AL9" s="1277"/>
      <c r="AM9" s="1277"/>
      <c r="AN9" s="1277"/>
      <c r="AO9" s="1277"/>
      <c r="AP9" s="1277"/>
      <c r="AQ9" s="1277"/>
      <c r="AR9" s="1277"/>
      <c r="AS9" s="1277"/>
      <c r="AT9" s="1277"/>
      <c r="AU9" s="1277"/>
      <c r="AV9" s="1277"/>
      <c r="AW9" s="1277"/>
      <c r="AX9" s="1277"/>
      <c r="AY9" s="1277"/>
      <c r="AZ9" s="1277"/>
      <c r="BA9" s="1277"/>
      <c r="BB9" s="1277"/>
      <c r="BC9" s="1277"/>
      <c r="BD9" s="1277"/>
      <c r="BE9" s="1277"/>
      <c r="BF9" s="1277"/>
      <c r="BG9" s="1277"/>
      <c r="BH9" s="1277"/>
      <c r="BI9" s="1277"/>
      <c r="BJ9" s="1277"/>
      <c r="BK9" s="1277"/>
      <c r="BL9" s="1277"/>
      <c r="BM9" s="1277"/>
      <c r="BN9" s="1277"/>
      <c r="BO9" s="1277"/>
      <c r="BP9" s="1277"/>
      <c r="BQ9" s="1277"/>
      <c r="BR9" s="1277"/>
      <c r="BS9" s="1277"/>
      <c r="BT9" s="1277"/>
      <c r="BU9" s="1277"/>
      <c r="BV9" s="1277"/>
      <c r="BW9" s="1277"/>
      <c r="BX9" s="1277"/>
      <c r="BY9" s="1277"/>
      <c r="BZ9" s="1277"/>
      <c r="CA9" s="1277"/>
      <c r="CB9" s="1277"/>
      <c r="CC9" s="1277"/>
      <c r="CD9" s="1277"/>
      <c r="CE9" s="1277"/>
      <c r="CF9" s="1277"/>
      <c r="CG9" s="1277"/>
      <c r="CH9" s="1277"/>
      <c r="CI9" s="1277"/>
      <c r="CJ9" s="1277"/>
      <c r="CK9" s="1277"/>
      <c r="CL9" s="1277"/>
      <c r="CM9" s="1277"/>
      <c r="CN9" s="1277"/>
      <c r="CO9" s="1277"/>
      <c r="CP9" s="1277"/>
      <c r="CQ9" s="1277"/>
      <c r="CR9" s="1277"/>
      <c r="CS9" s="1277"/>
      <c r="CT9" s="1277"/>
      <c r="CU9" s="1277"/>
      <c r="CV9" s="1277"/>
      <c r="CW9" s="1277"/>
      <c r="CX9" s="1277"/>
      <c r="CY9" s="1277"/>
      <c r="CZ9" s="1277"/>
      <c r="DA9" s="1277"/>
      <c r="DB9" s="1277"/>
      <c r="DC9" s="1277"/>
      <c r="DD9" s="1277"/>
      <c r="DE9" s="1277"/>
    </row>
    <row r="10" spans="1:109" s="259" customFormat="1" ht="13.2" x14ac:dyDescent="0.2">
      <c r="A10" s="1277"/>
      <c r="B10" s="1277"/>
      <c r="C10" s="1277"/>
      <c r="D10" s="1277"/>
      <c r="E10" s="1277"/>
      <c r="F10" s="1277"/>
      <c r="G10" s="1277"/>
      <c r="H10" s="1277"/>
      <c r="I10" s="1277"/>
      <c r="J10" s="1277"/>
      <c r="K10" s="1277"/>
      <c r="L10" s="1277"/>
      <c r="M10" s="1277"/>
      <c r="N10" s="1277"/>
      <c r="O10" s="1277"/>
      <c r="P10" s="1277"/>
      <c r="Q10" s="1277"/>
      <c r="R10" s="1277"/>
      <c r="S10" s="1277"/>
      <c r="T10" s="1277"/>
      <c r="U10" s="1277"/>
      <c r="V10" s="1277"/>
      <c r="W10" s="1277"/>
      <c r="X10" s="1277"/>
      <c r="Y10" s="1277"/>
      <c r="Z10" s="1277"/>
      <c r="AA10" s="1277"/>
      <c r="AB10" s="1277"/>
      <c r="AC10" s="1277"/>
      <c r="AD10" s="1277"/>
      <c r="AE10" s="1277"/>
      <c r="AF10" s="1277"/>
      <c r="AG10" s="1277"/>
      <c r="AH10" s="1277"/>
      <c r="AI10" s="1277"/>
      <c r="AJ10" s="1277"/>
      <c r="AK10" s="1277"/>
      <c r="AL10" s="1277"/>
      <c r="AM10" s="1277"/>
      <c r="AN10" s="1277"/>
      <c r="AO10" s="1277"/>
      <c r="AP10" s="1277"/>
      <c r="AQ10" s="1277"/>
      <c r="AR10" s="1277"/>
      <c r="AS10" s="1277"/>
      <c r="AT10" s="1277"/>
      <c r="AU10" s="1277"/>
      <c r="AV10" s="1277"/>
      <c r="AW10" s="1277"/>
      <c r="AX10" s="1277"/>
      <c r="AY10" s="1277"/>
      <c r="AZ10" s="1277"/>
      <c r="BA10" s="1277"/>
      <c r="BB10" s="1277"/>
      <c r="BC10" s="1277"/>
      <c r="BD10" s="1277"/>
      <c r="BE10" s="1277"/>
      <c r="BF10" s="1277"/>
      <c r="BG10" s="1277"/>
      <c r="BH10" s="1277"/>
      <c r="BI10" s="1277"/>
      <c r="BJ10" s="1277"/>
      <c r="BK10" s="1277"/>
      <c r="BL10" s="1277"/>
      <c r="BM10" s="1277"/>
      <c r="BN10" s="1277"/>
      <c r="BO10" s="1277"/>
      <c r="BP10" s="1277"/>
      <c r="BQ10" s="1277"/>
      <c r="BR10" s="1277"/>
      <c r="BS10" s="1277"/>
      <c r="BT10" s="1277"/>
      <c r="BU10" s="1277"/>
      <c r="BV10" s="1277"/>
      <c r="BW10" s="1277"/>
      <c r="BX10" s="1277"/>
      <c r="BY10" s="1277"/>
      <c r="BZ10" s="1277"/>
      <c r="CA10" s="1277"/>
      <c r="CB10" s="1277"/>
      <c r="CC10" s="1277"/>
      <c r="CD10" s="1277"/>
      <c r="CE10" s="1277"/>
      <c r="CF10" s="1277"/>
      <c r="CG10" s="1277"/>
      <c r="CH10" s="1277"/>
      <c r="CI10" s="1277"/>
      <c r="CJ10" s="1277"/>
      <c r="CK10" s="1277"/>
      <c r="CL10" s="1277"/>
      <c r="CM10" s="1277"/>
      <c r="CN10" s="1277"/>
      <c r="CO10" s="1277"/>
      <c r="CP10" s="1277"/>
      <c r="CQ10" s="1277"/>
      <c r="CR10" s="1277"/>
      <c r="CS10" s="1277"/>
      <c r="CT10" s="1277"/>
      <c r="CU10" s="1277"/>
      <c r="CV10" s="1277"/>
      <c r="CW10" s="1277"/>
      <c r="CX10" s="1277"/>
      <c r="CY10" s="1277"/>
      <c r="CZ10" s="1277"/>
      <c r="DA10" s="1277"/>
      <c r="DB10" s="1277"/>
      <c r="DC10" s="1277"/>
      <c r="DD10" s="1277"/>
      <c r="DE10" s="1277"/>
    </row>
    <row r="11" spans="1:109" s="259" customFormat="1" ht="13.2" x14ac:dyDescent="0.2">
      <c r="A11" s="1277"/>
      <c r="B11" s="1277"/>
      <c r="C11" s="1277"/>
      <c r="D11" s="1277"/>
      <c r="E11" s="1277"/>
      <c r="F11" s="1277"/>
      <c r="G11" s="1277"/>
      <c r="H11" s="1277"/>
      <c r="I11" s="1277"/>
      <c r="J11" s="1277"/>
      <c r="K11" s="1277"/>
      <c r="L11" s="1277"/>
      <c r="M11" s="1277"/>
      <c r="N11" s="1277"/>
      <c r="O11" s="1277"/>
      <c r="P11" s="1277"/>
      <c r="Q11" s="1277"/>
      <c r="R11" s="1277"/>
      <c r="S11" s="1277"/>
      <c r="T11" s="1277"/>
      <c r="U11" s="1277"/>
      <c r="V11" s="1277"/>
      <c r="W11" s="1277"/>
      <c r="X11" s="1277"/>
      <c r="Y11" s="1277"/>
      <c r="Z11" s="1277"/>
      <c r="AA11" s="1277"/>
      <c r="AB11" s="1277"/>
      <c r="AC11" s="1277"/>
      <c r="AD11" s="1277"/>
      <c r="AE11" s="1277"/>
      <c r="AF11" s="1277"/>
      <c r="AG11" s="1277"/>
      <c r="AH11" s="1277"/>
      <c r="AI11" s="1277"/>
      <c r="AJ11" s="1277"/>
      <c r="AK11" s="1277"/>
      <c r="AL11" s="1277"/>
      <c r="AM11" s="1277"/>
      <c r="AN11" s="1277"/>
      <c r="AO11" s="1277"/>
      <c r="AP11" s="1277"/>
      <c r="AQ11" s="1277"/>
      <c r="AR11" s="1277"/>
      <c r="AS11" s="1277"/>
      <c r="AT11" s="1277"/>
      <c r="AU11" s="1277"/>
      <c r="AV11" s="1277"/>
      <c r="AW11" s="1277"/>
      <c r="AX11" s="1277"/>
      <c r="AY11" s="1277"/>
      <c r="AZ11" s="1277"/>
      <c r="BA11" s="1277"/>
      <c r="BB11" s="1277"/>
      <c r="BC11" s="1277"/>
      <c r="BD11" s="1277"/>
      <c r="BE11" s="1277"/>
      <c r="BF11" s="1277"/>
      <c r="BG11" s="1277"/>
      <c r="BH11" s="1277"/>
      <c r="BI11" s="1277"/>
      <c r="BJ11" s="1277"/>
      <c r="BK11" s="1277"/>
      <c r="BL11" s="1277"/>
      <c r="BM11" s="1277"/>
      <c r="BN11" s="1277"/>
      <c r="BO11" s="1277"/>
      <c r="BP11" s="1277"/>
      <c r="BQ11" s="1277"/>
      <c r="BR11" s="1277"/>
      <c r="BS11" s="1277"/>
      <c r="BT11" s="1277"/>
      <c r="BU11" s="1277"/>
      <c r="BV11" s="1277"/>
      <c r="BW11" s="1277"/>
      <c r="BX11" s="1277"/>
      <c r="BY11" s="1277"/>
      <c r="BZ11" s="1277"/>
      <c r="CA11" s="1277"/>
      <c r="CB11" s="1277"/>
      <c r="CC11" s="1277"/>
      <c r="CD11" s="1277"/>
      <c r="CE11" s="1277"/>
      <c r="CF11" s="1277"/>
      <c r="CG11" s="1277"/>
      <c r="CH11" s="1277"/>
      <c r="CI11" s="1277"/>
      <c r="CJ11" s="1277"/>
      <c r="CK11" s="1277"/>
      <c r="CL11" s="1277"/>
      <c r="CM11" s="1277"/>
      <c r="CN11" s="1277"/>
      <c r="CO11" s="1277"/>
      <c r="CP11" s="1277"/>
      <c r="CQ11" s="1277"/>
      <c r="CR11" s="1277"/>
      <c r="CS11" s="1277"/>
      <c r="CT11" s="1277"/>
      <c r="CU11" s="1277"/>
      <c r="CV11" s="1277"/>
      <c r="CW11" s="1277"/>
      <c r="CX11" s="1277"/>
      <c r="CY11" s="1277"/>
      <c r="CZ11" s="1277"/>
      <c r="DA11" s="1277"/>
      <c r="DB11" s="1277"/>
      <c r="DC11" s="1277"/>
      <c r="DD11" s="1277"/>
      <c r="DE11" s="1277"/>
    </row>
    <row r="12" spans="1:109" s="259" customFormat="1" ht="13.2" x14ac:dyDescent="0.2">
      <c r="A12" s="1277"/>
      <c r="B12" s="1277"/>
      <c r="C12" s="1277"/>
      <c r="D12" s="1277"/>
      <c r="E12" s="1277"/>
      <c r="F12" s="1277"/>
      <c r="G12" s="1277"/>
      <c r="H12" s="1277"/>
      <c r="I12" s="1277"/>
      <c r="J12" s="1277"/>
      <c r="K12" s="1277"/>
      <c r="L12" s="1277"/>
      <c r="M12" s="1277"/>
      <c r="N12" s="1277"/>
      <c r="O12" s="1277"/>
      <c r="P12" s="1277"/>
      <c r="Q12" s="1277"/>
      <c r="R12" s="1277"/>
      <c r="S12" s="1277"/>
      <c r="T12" s="1277"/>
      <c r="U12" s="1277"/>
      <c r="V12" s="1277"/>
      <c r="W12" s="1277"/>
      <c r="X12" s="1277"/>
      <c r="Y12" s="1277"/>
      <c r="Z12" s="1277"/>
      <c r="AA12" s="1277"/>
      <c r="AB12" s="1277"/>
      <c r="AC12" s="1277"/>
      <c r="AD12" s="1277"/>
      <c r="AE12" s="1277"/>
      <c r="AF12" s="1277"/>
      <c r="AG12" s="1277"/>
      <c r="AH12" s="1277"/>
      <c r="AI12" s="1277"/>
      <c r="AJ12" s="1277"/>
      <c r="AK12" s="1277"/>
      <c r="AL12" s="1277"/>
      <c r="AM12" s="1277"/>
      <c r="AN12" s="1277"/>
      <c r="AO12" s="1277"/>
      <c r="AP12" s="1277"/>
      <c r="AQ12" s="1277"/>
      <c r="AR12" s="1277"/>
      <c r="AS12" s="1277"/>
      <c r="AT12" s="1277"/>
      <c r="AU12" s="1277"/>
      <c r="AV12" s="1277"/>
      <c r="AW12" s="1277"/>
      <c r="AX12" s="1277"/>
      <c r="AY12" s="1277"/>
      <c r="AZ12" s="1277"/>
      <c r="BA12" s="1277"/>
      <c r="BB12" s="1277"/>
      <c r="BC12" s="1277"/>
      <c r="BD12" s="1277"/>
      <c r="BE12" s="1277"/>
      <c r="BF12" s="1277"/>
      <c r="BG12" s="1277"/>
      <c r="BH12" s="1277"/>
      <c r="BI12" s="1277"/>
      <c r="BJ12" s="1277"/>
      <c r="BK12" s="1277"/>
      <c r="BL12" s="1277"/>
      <c r="BM12" s="1277"/>
      <c r="BN12" s="1277"/>
      <c r="BO12" s="1277"/>
      <c r="BP12" s="1277"/>
      <c r="BQ12" s="1277"/>
      <c r="BR12" s="1277"/>
      <c r="BS12" s="1277"/>
      <c r="BT12" s="1277"/>
      <c r="BU12" s="1277"/>
      <c r="BV12" s="1277"/>
      <c r="BW12" s="1277"/>
      <c r="BX12" s="1277"/>
      <c r="BY12" s="1277"/>
      <c r="BZ12" s="1277"/>
      <c r="CA12" s="1277"/>
      <c r="CB12" s="1277"/>
      <c r="CC12" s="1277"/>
      <c r="CD12" s="1277"/>
      <c r="CE12" s="1277"/>
      <c r="CF12" s="1277"/>
      <c r="CG12" s="1277"/>
      <c r="CH12" s="1277"/>
      <c r="CI12" s="1277"/>
      <c r="CJ12" s="1277"/>
      <c r="CK12" s="1277"/>
      <c r="CL12" s="1277"/>
      <c r="CM12" s="1277"/>
      <c r="CN12" s="1277"/>
      <c r="CO12" s="1277"/>
      <c r="CP12" s="1277"/>
      <c r="CQ12" s="1277"/>
      <c r="CR12" s="1277"/>
      <c r="CS12" s="1277"/>
      <c r="CT12" s="1277"/>
      <c r="CU12" s="1277"/>
      <c r="CV12" s="1277"/>
      <c r="CW12" s="1277"/>
      <c r="CX12" s="1277"/>
      <c r="CY12" s="1277"/>
      <c r="CZ12" s="1277"/>
      <c r="DA12" s="1277"/>
      <c r="DB12" s="1277"/>
      <c r="DC12" s="1277"/>
      <c r="DD12" s="1277"/>
      <c r="DE12" s="1277"/>
    </row>
    <row r="13" spans="1:109" s="259" customFormat="1" ht="13.2" x14ac:dyDescent="0.2">
      <c r="A13" s="1277"/>
      <c r="B13" s="1277"/>
      <c r="C13" s="1277"/>
      <c r="D13" s="1277"/>
      <c r="E13" s="1277"/>
      <c r="F13" s="1277"/>
      <c r="G13" s="1277"/>
      <c r="H13" s="1277"/>
      <c r="I13" s="1277"/>
      <c r="J13" s="1277"/>
      <c r="K13" s="1277"/>
      <c r="L13" s="1277"/>
      <c r="M13" s="1277"/>
      <c r="N13" s="1277"/>
      <c r="O13" s="1277"/>
      <c r="P13" s="1277"/>
      <c r="Q13" s="1277"/>
      <c r="R13" s="1277"/>
      <c r="S13" s="1277"/>
      <c r="T13" s="1277"/>
      <c r="U13" s="1277"/>
      <c r="V13" s="1277"/>
      <c r="W13" s="1277"/>
      <c r="X13" s="1277"/>
      <c r="Y13" s="1277"/>
      <c r="Z13" s="1277"/>
      <c r="AA13" s="1277"/>
      <c r="AB13" s="1277"/>
      <c r="AC13" s="1277"/>
      <c r="AD13" s="1277"/>
      <c r="AE13" s="1277"/>
      <c r="AF13" s="1277"/>
      <c r="AG13" s="1277"/>
      <c r="AH13" s="1277"/>
      <c r="AI13" s="1277"/>
      <c r="AJ13" s="1277"/>
      <c r="AK13" s="1277"/>
      <c r="AL13" s="1277"/>
      <c r="AM13" s="1277"/>
      <c r="AN13" s="1277"/>
      <c r="AO13" s="1277"/>
      <c r="AP13" s="1277"/>
      <c r="AQ13" s="1277"/>
      <c r="AR13" s="1277"/>
      <c r="AS13" s="1277"/>
      <c r="AT13" s="1277"/>
      <c r="AU13" s="1277"/>
      <c r="AV13" s="1277"/>
      <c r="AW13" s="1277"/>
      <c r="AX13" s="1277"/>
      <c r="AY13" s="1277"/>
      <c r="AZ13" s="1277"/>
      <c r="BA13" s="1277"/>
      <c r="BB13" s="1277"/>
      <c r="BC13" s="1277"/>
      <c r="BD13" s="1277"/>
      <c r="BE13" s="1277"/>
      <c r="BF13" s="1277"/>
      <c r="BG13" s="1277"/>
      <c r="BH13" s="1277"/>
      <c r="BI13" s="1277"/>
      <c r="BJ13" s="1277"/>
      <c r="BK13" s="1277"/>
      <c r="BL13" s="1277"/>
      <c r="BM13" s="1277"/>
      <c r="BN13" s="1277"/>
      <c r="BO13" s="1277"/>
      <c r="BP13" s="1277"/>
      <c r="BQ13" s="1277"/>
      <c r="BR13" s="1277"/>
      <c r="BS13" s="1277"/>
      <c r="BT13" s="1277"/>
      <c r="BU13" s="1277"/>
      <c r="BV13" s="1277"/>
      <c r="BW13" s="1277"/>
      <c r="BX13" s="1277"/>
      <c r="BY13" s="1277"/>
      <c r="BZ13" s="1277"/>
      <c r="CA13" s="1277"/>
      <c r="CB13" s="1277"/>
      <c r="CC13" s="1277"/>
      <c r="CD13" s="1277"/>
      <c r="CE13" s="1277"/>
      <c r="CF13" s="1277"/>
      <c r="CG13" s="1277"/>
      <c r="CH13" s="1277"/>
      <c r="CI13" s="1277"/>
      <c r="CJ13" s="1277"/>
      <c r="CK13" s="1277"/>
      <c r="CL13" s="1277"/>
      <c r="CM13" s="1277"/>
      <c r="CN13" s="1277"/>
      <c r="CO13" s="1277"/>
      <c r="CP13" s="1277"/>
      <c r="CQ13" s="1277"/>
      <c r="CR13" s="1277"/>
      <c r="CS13" s="1277"/>
      <c r="CT13" s="1277"/>
      <c r="CU13" s="1277"/>
      <c r="CV13" s="1277"/>
      <c r="CW13" s="1277"/>
      <c r="CX13" s="1277"/>
      <c r="CY13" s="1277"/>
      <c r="CZ13" s="1277"/>
      <c r="DA13" s="1277"/>
      <c r="DB13" s="1277"/>
      <c r="DC13" s="1277"/>
      <c r="DD13" s="1277"/>
      <c r="DE13" s="1277"/>
    </row>
    <row r="14" spans="1:109" s="259" customFormat="1" ht="13.2" x14ac:dyDescent="0.2">
      <c r="A14" s="1277"/>
      <c r="B14" s="1277"/>
      <c r="C14" s="1277"/>
      <c r="D14" s="1277"/>
      <c r="E14" s="1277"/>
      <c r="F14" s="1277"/>
      <c r="G14" s="1277"/>
      <c r="H14" s="1277"/>
      <c r="I14" s="1277"/>
      <c r="J14" s="1277"/>
      <c r="K14" s="1277"/>
      <c r="L14" s="1277"/>
      <c r="M14" s="1277"/>
      <c r="N14" s="1277"/>
      <c r="O14" s="1277"/>
      <c r="P14" s="1277"/>
      <c r="Q14" s="1277"/>
      <c r="R14" s="1277"/>
      <c r="S14" s="1277"/>
      <c r="T14" s="1277"/>
      <c r="U14" s="1277"/>
      <c r="V14" s="1277"/>
      <c r="W14" s="1277"/>
      <c r="X14" s="1277"/>
      <c r="Y14" s="1277"/>
      <c r="Z14" s="1277"/>
      <c r="AA14" s="1277"/>
      <c r="AB14" s="1277"/>
      <c r="AC14" s="1277"/>
      <c r="AD14" s="1277"/>
      <c r="AE14" s="1277"/>
      <c r="AF14" s="1277"/>
      <c r="AG14" s="1277"/>
      <c r="AH14" s="1277"/>
      <c r="AI14" s="1277"/>
      <c r="AJ14" s="1277"/>
      <c r="AK14" s="1277"/>
      <c r="AL14" s="1277"/>
      <c r="AM14" s="1277"/>
      <c r="AN14" s="1277"/>
      <c r="AO14" s="1277"/>
      <c r="AP14" s="1277"/>
      <c r="AQ14" s="1277"/>
      <c r="AR14" s="1277"/>
      <c r="AS14" s="1277"/>
      <c r="AT14" s="1277"/>
      <c r="AU14" s="1277"/>
      <c r="AV14" s="1277"/>
      <c r="AW14" s="1277"/>
      <c r="AX14" s="1277"/>
      <c r="AY14" s="1277"/>
      <c r="AZ14" s="1277"/>
      <c r="BA14" s="1277"/>
      <c r="BB14" s="1277"/>
      <c r="BC14" s="1277"/>
      <c r="BD14" s="1277"/>
      <c r="BE14" s="1277"/>
      <c r="BF14" s="1277"/>
      <c r="BG14" s="1277"/>
      <c r="BH14" s="1277"/>
      <c r="BI14" s="1277"/>
      <c r="BJ14" s="1277"/>
      <c r="BK14" s="1277"/>
      <c r="BL14" s="1277"/>
      <c r="BM14" s="1277"/>
      <c r="BN14" s="1277"/>
      <c r="BO14" s="1277"/>
      <c r="BP14" s="1277"/>
      <c r="BQ14" s="1277"/>
      <c r="BR14" s="1277"/>
      <c r="BS14" s="1277"/>
      <c r="BT14" s="1277"/>
      <c r="BU14" s="1277"/>
      <c r="BV14" s="1277"/>
      <c r="BW14" s="1277"/>
      <c r="BX14" s="1277"/>
      <c r="BY14" s="1277"/>
      <c r="BZ14" s="1277"/>
      <c r="CA14" s="1277"/>
      <c r="CB14" s="1277"/>
      <c r="CC14" s="1277"/>
      <c r="CD14" s="1277"/>
      <c r="CE14" s="1277"/>
      <c r="CF14" s="1277"/>
      <c r="CG14" s="1277"/>
      <c r="CH14" s="1277"/>
      <c r="CI14" s="1277"/>
      <c r="CJ14" s="1277"/>
      <c r="CK14" s="1277"/>
      <c r="CL14" s="1277"/>
      <c r="CM14" s="1277"/>
      <c r="CN14" s="1277"/>
      <c r="CO14" s="1277"/>
      <c r="CP14" s="1277"/>
      <c r="CQ14" s="1277"/>
      <c r="CR14" s="1277"/>
      <c r="CS14" s="1277"/>
      <c r="CT14" s="1277"/>
      <c r="CU14" s="1277"/>
      <c r="CV14" s="1277"/>
      <c r="CW14" s="1277"/>
      <c r="CX14" s="1277"/>
      <c r="CY14" s="1277"/>
      <c r="CZ14" s="1277"/>
      <c r="DA14" s="1277"/>
      <c r="DB14" s="1277"/>
      <c r="DC14" s="1277"/>
      <c r="DD14" s="1277"/>
      <c r="DE14" s="1277"/>
    </row>
    <row r="15" spans="1:109" s="259" customFormat="1" ht="13.2" x14ac:dyDescent="0.2">
      <c r="A15" s="1221"/>
      <c r="B15" s="1277"/>
      <c r="C15" s="1277"/>
      <c r="D15" s="1277"/>
      <c r="E15" s="1277"/>
      <c r="F15" s="1277"/>
      <c r="G15" s="1277"/>
      <c r="H15" s="1277"/>
      <c r="I15" s="1277"/>
      <c r="J15" s="1277"/>
      <c r="K15" s="1277"/>
      <c r="L15" s="1277"/>
      <c r="M15" s="1277"/>
      <c r="N15" s="1277"/>
      <c r="O15" s="1277"/>
      <c r="P15" s="1277"/>
      <c r="Q15" s="1277"/>
      <c r="R15" s="1277"/>
      <c r="S15" s="1277"/>
      <c r="T15" s="1277"/>
      <c r="U15" s="1277"/>
      <c r="V15" s="1277"/>
      <c r="W15" s="1277"/>
      <c r="X15" s="1277"/>
      <c r="Y15" s="1277"/>
      <c r="Z15" s="1277"/>
      <c r="AA15" s="1277"/>
      <c r="AB15" s="1277"/>
      <c r="AC15" s="1277"/>
      <c r="AD15" s="1277"/>
      <c r="AE15" s="1277"/>
      <c r="AF15" s="1277"/>
      <c r="AG15" s="1277"/>
      <c r="AH15" s="1277"/>
      <c r="AI15" s="1277"/>
      <c r="AJ15" s="1277"/>
      <c r="AK15" s="1277"/>
      <c r="AL15" s="1277"/>
      <c r="AM15" s="1277"/>
      <c r="AN15" s="1277"/>
      <c r="AO15" s="1277"/>
      <c r="AP15" s="1277"/>
      <c r="AQ15" s="1277"/>
      <c r="AR15" s="1277"/>
      <c r="AS15" s="1277"/>
      <c r="AT15" s="1277"/>
      <c r="AU15" s="1277"/>
      <c r="AV15" s="1277"/>
      <c r="AW15" s="1277"/>
      <c r="AX15" s="1277"/>
      <c r="AY15" s="1277"/>
      <c r="AZ15" s="1277"/>
      <c r="BA15" s="1277"/>
      <c r="BB15" s="1277"/>
      <c r="BC15" s="1277"/>
      <c r="BD15" s="1277"/>
      <c r="BE15" s="1277"/>
      <c r="BF15" s="1277"/>
      <c r="BG15" s="1277"/>
      <c r="BH15" s="1277"/>
      <c r="BI15" s="1277"/>
      <c r="BJ15" s="1277"/>
      <c r="BK15" s="1277"/>
      <c r="BL15" s="1277"/>
      <c r="BM15" s="1277"/>
      <c r="BN15" s="1277"/>
      <c r="BO15" s="1277"/>
      <c r="BP15" s="1277"/>
      <c r="BQ15" s="1277"/>
      <c r="BR15" s="1277"/>
      <c r="BS15" s="1277"/>
      <c r="BT15" s="1277"/>
      <c r="BU15" s="1277"/>
      <c r="BV15" s="1277"/>
      <c r="BW15" s="1277"/>
      <c r="BX15" s="1277"/>
      <c r="BY15" s="1277"/>
      <c r="BZ15" s="1277"/>
      <c r="CA15" s="1277"/>
      <c r="CB15" s="1277"/>
      <c r="CC15" s="1277"/>
      <c r="CD15" s="1277"/>
      <c r="CE15" s="1277"/>
      <c r="CF15" s="1277"/>
      <c r="CG15" s="1277"/>
      <c r="CH15" s="1277"/>
      <c r="CI15" s="1277"/>
      <c r="CJ15" s="1277"/>
      <c r="CK15" s="1277"/>
      <c r="CL15" s="1277"/>
      <c r="CM15" s="1277"/>
      <c r="CN15" s="1277"/>
      <c r="CO15" s="1277"/>
      <c r="CP15" s="1277"/>
      <c r="CQ15" s="1277"/>
      <c r="CR15" s="1277"/>
      <c r="CS15" s="1277"/>
      <c r="CT15" s="1277"/>
      <c r="CU15" s="1277"/>
      <c r="CV15" s="1277"/>
      <c r="CW15" s="1277"/>
      <c r="CX15" s="1277"/>
      <c r="CY15" s="1277"/>
      <c r="CZ15" s="1277"/>
      <c r="DA15" s="1277"/>
      <c r="DB15" s="1277"/>
      <c r="DC15" s="1277"/>
      <c r="DD15" s="1277"/>
      <c r="DE15" s="1277"/>
    </row>
    <row r="16" spans="1:109" s="259" customFormat="1" ht="13.2" x14ac:dyDescent="0.2">
      <c r="A16" s="1221"/>
      <c r="B16" s="1277"/>
      <c r="C16" s="1277"/>
      <c r="D16" s="1277"/>
      <c r="E16" s="1277"/>
      <c r="F16" s="1277"/>
      <c r="G16" s="1277"/>
      <c r="H16" s="1277"/>
      <c r="I16" s="1277"/>
      <c r="J16" s="1277"/>
      <c r="K16" s="1277"/>
      <c r="L16" s="1277"/>
      <c r="M16" s="1277"/>
      <c r="N16" s="1277"/>
      <c r="O16" s="1277"/>
      <c r="P16" s="1277"/>
      <c r="Q16" s="1277"/>
      <c r="R16" s="1277"/>
      <c r="S16" s="1277"/>
      <c r="T16" s="1277"/>
      <c r="U16" s="1277"/>
      <c r="V16" s="1277"/>
      <c r="W16" s="1277"/>
      <c r="X16" s="1277"/>
      <c r="Y16" s="1277"/>
      <c r="Z16" s="1277"/>
      <c r="AA16" s="1277"/>
      <c r="AB16" s="1277"/>
      <c r="AC16" s="1277"/>
      <c r="AD16" s="1277"/>
      <c r="AE16" s="1277"/>
      <c r="AF16" s="1277"/>
      <c r="AG16" s="1277"/>
      <c r="AH16" s="1277"/>
      <c r="AI16" s="1277"/>
      <c r="AJ16" s="1277"/>
      <c r="AK16" s="1277"/>
      <c r="AL16" s="1277"/>
      <c r="AM16" s="1277"/>
      <c r="AN16" s="1277"/>
      <c r="AO16" s="1277"/>
      <c r="AP16" s="1277"/>
      <c r="AQ16" s="1277"/>
      <c r="AR16" s="1277"/>
      <c r="AS16" s="1277"/>
      <c r="AT16" s="1277"/>
      <c r="AU16" s="1277"/>
      <c r="AV16" s="1277"/>
      <c r="AW16" s="1277"/>
      <c r="AX16" s="1277"/>
      <c r="AY16" s="1277"/>
      <c r="AZ16" s="1277"/>
      <c r="BA16" s="1277"/>
      <c r="BB16" s="1277"/>
      <c r="BC16" s="1277"/>
      <c r="BD16" s="1277"/>
      <c r="BE16" s="1277"/>
      <c r="BF16" s="1277"/>
      <c r="BG16" s="1277"/>
      <c r="BH16" s="1277"/>
      <c r="BI16" s="1277"/>
      <c r="BJ16" s="1277"/>
      <c r="BK16" s="1277"/>
      <c r="BL16" s="1277"/>
      <c r="BM16" s="1277"/>
      <c r="BN16" s="1277"/>
      <c r="BO16" s="1277"/>
      <c r="BP16" s="1277"/>
      <c r="BQ16" s="1277"/>
      <c r="BR16" s="1277"/>
      <c r="BS16" s="1277"/>
      <c r="BT16" s="1277"/>
      <c r="BU16" s="1277"/>
      <c r="BV16" s="1277"/>
      <c r="BW16" s="1277"/>
      <c r="BX16" s="1277"/>
      <c r="BY16" s="1277"/>
      <c r="BZ16" s="1277"/>
      <c r="CA16" s="1277"/>
      <c r="CB16" s="1277"/>
      <c r="CC16" s="1277"/>
      <c r="CD16" s="1277"/>
      <c r="CE16" s="1277"/>
      <c r="CF16" s="1277"/>
      <c r="CG16" s="1277"/>
      <c r="CH16" s="1277"/>
      <c r="CI16" s="1277"/>
      <c r="CJ16" s="1277"/>
      <c r="CK16" s="1277"/>
      <c r="CL16" s="1277"/>
      <c r="CM16" s="1277"/>
      <c r="CN16" s="1277"/>
      <c r="CO16" s="1277"/>
      <c r="CP16" s="1277"/>
      <c r="CQ16" s="1277"/>
      <c r="CR16" s="1277"/>
      <c r="CS16" s="1277"/>
      <c r="CT16" s="1277"/>
      <c r="CU16" s="1277"/>
      <c r="CV16" s="1277"/>
      <c r="CW16" s="1277"/>
      <c r="CX16" s="1277"/>
      <c r="CY16" s="1277"/>
      <c r="CZ16" s="1277"/>
      <c r="DA16" s="1277"/>
      <c r="DB16" s="1277"/>
      <c r="DC16" s="1277"/>
      <c r="DD16" s="1277"/>
      <c r="DE16" s="1277"/>
    </row>
    <row r="17" spans="1:109" s="259" customFormat="1" ht="13.2" x14ac:dyDescent="0.2">
      <c r="A17" s="1221"/>
      <c r="B17" s="1277"/>
      <c r="C17" s="1277"/>
      <c r="D17" s="1277"/>
      <c r="E17" s="1277"/>
      <c r="F17" s="1277"/>
      <c r="G17" s="1277"/>
      <c r="H17" s="1277"/>
      <c r="I17" s="1277"/>
      <c r="J17" s="1277"/>
      <c r="K17" s="1277"/>
      <c r="L17" s="1277"/>
      <c r="M17" s="1277"/>
      <c r="N17" s="1277"/>
      <c r="O17" s="1277"/>
      <c r="P17" s="1277"/>
      <c r="Q17" s="1277"/>
      <c r="R17" s="1277"/>
      <c r="S17" s="1277"/>
      <c r="T17" s="1277"/>
      <c r="U17" s="1277"/>
      <c r="V17" s="1277"/>
      <c r="W17" s="1277"/>
      <c r="X17" s="1277"/>
      <c r="Y17" s="1277"/>
      <c r="Z17" s="1277"/>
      <c r="AA17" s="1277"/>
      <c r="AB17" s="1277"/>
      <c r="AC17" s="1277"/>
      <c r="AD17" s="1277"/>
      <c r="AE17" s="1277"/>
      <c r="AF17" s="1277"/>
      <c r="AG17" s="1277"/>
      <c r="AH17" s="1277"/>
      <c r="AI17" s="1277"/>
      <c r="AJ17" s="1277"/>
      <c r="AK17" s="1277"/>
      <c r="AL17" s="1277"/>
      <c r="AM17" s="1277"/>
      <c r="AN17" s="1277"/>
      <c r="AO17" s="1277"/>
      <c r="AP17" s="1277"/>
      <c r="AQ17" s="1277"/>
      <c r="AR17" s="1277"/>
      <c r="AS17" s="1277"/>
      <c r="AT17" s="1277"/>
      <c r="AU17" s="1277"/>
      <c r="AV17" s="1277"/>
      <c r="AW17" s="1277"/>
      <c r="AX17" s="1277"/>
      <c r="AY17" s="1277"/>
      <c r="AZ17" s="1277"/>
      <c r="BA17" s="1277"/>
      <c r="BB17" s="1277"/>
      <c r="BC17" s="1277"/>
      <c r="BD17" s="1277"/>
      <c r="BE17" s="1277"/>
      <c r="BF17" s="1277"/>
      <c r="BG17" s="1277"/>
      <c r="BH17" s="1277"/>
      <c r="BI17" s="1277"/>
      <c r="BJ17" s="1277"/>
      <c r="BK17" s="1277"/>
      <c r="BL17" s="1277"/>
      <c r="BM17" s="1277"/>
      <c r="BN17" s="1277"/>
      <c r="BO17" s="1277"/>
      <c r="BP17" s="1277"/>
      <c r="BQ17" s="1277"/>
      <c r="BR17" s="1277"/>
      <c r="BS17" s="1277"/>
      <c r="BT17" s="1277"/>
      <c r="BU17" s="1277"/>
      <c r="BV17" s="1277"/>
      <c r="BW17" s="1277"/>
      <c r="BX17" s="1277"/>
      <c r="BY17" s="1277"/>
      <c r="BZ17" s="1277"/>
      <c r="CA17" s="1277"/>
      <c r="CB17" s="1277"/>
      <c r="CC17" s="1277"/>
      <c r="CD17" s="1277"/>
      <c r="CE17" s="1277"/>
      <c r="CF17" s="1277"/>
      <c r="CG17" s="1277"/>
      <c r="CH17" s="1277"/>
      <c r="CI17" s="1277"/>
      <c r="CJ17" s="1277"/>
      <c r="CK17" s="1277"/>
      <c r="CL17" s="1277"/>
      <c r="CM17" s="1277"/>
      <c r="CN17" s="1277"/>
      <c r="CO17" s="1277"/>
      <c r="CP17" s="1277"/>
      <c r="CQ17" s="1277"/>
      <c r="CR17" s="1277"/>
      <c r="CS17" s="1277"/>
      <c r="CT17" s="1277"/>
      <c r="CU17" s="1277"/>
      <c r="CV17" s="1277"/>
      <c r="CW17" s="1277"/>
      <c r="CX17" s="1277"/>
      <c r="CY17" s="1277"/>
      <c r="CZ17" s="1277"/>
      <c r="DA17" s="1277"/>
      <c r="DB17" s="1277"/>
      <c r="DC17" s="1277"/>
      <c r="DD17" s="1277"/>
      <c r="DE17" s="1277"/>
    </row>
    <row r="18" spans="1:109" s="259" customFormat="1" ht="13.2" x14ac:dyDescent="0.2">
      <c r="A18" s="1221"/>
      <c r="B18" s="1277"/>
      <c r="C18" s="1277"/>
      <c r="D18" s="1277"/>
      <c r="E18" s="1277"/>
      <c r="F18" s="1277"/>
      <c r="G18" s="1277"/>
      <c r="H18" s="1277"/>
      <c r="I18" s="1277"/>
      <c r="J18" s="1277"/>
      <c r="K18" s="1277"/>
      <c r="L18" s="1277"/>
      <c r="M18" s="1277"/>
      <c r="N18" s="1277"/>
      <c r="O18" s="1277"/>
      <c r="P18" s="1277"/>
      <c r="Q18" s="1277"/>
      <c r="R18" s="1277"/>
      <c r="S18" s="1277"/>
      <c r="T18" s="1277"/>
      <c r="U18" s="1277"/>
      <c r="V18" s="1277"/>
      <c r="W18" s="1277"/>
      <c r="X18" s="1277"/>
      <c r="Y18" s="1277"/>
      <c r="Z18" s="1277"/>
      <c r="AA18" s="1277"/>
      <c r="AB18" s="1277"/>
      <c r="AC18" s="1277"/>
      <c r="AD18" s="1277"/>
      <c r="AE18" s="1277"/>
      <c r="AF18" s="1277"/>
      <c r="AG18" s="1277"/>
      <c r="AH18" s="1277"/>
      <c r="AI18" s="1277"/>
      <c r="AJ18" s="1277"/>
      <c r="AK18" s="1277"/>
      <c r="AL18" s="1277"/>
      <c r="AM18" s="1277"/>
      <c r="AN18" s="1277"/>
      <c r="AO18" s="1277"/>
      <c r="AP18" s="1277"/>
      <c r="AQ18" s="1277"/>
      <c r="AR18" s="1277"/>
      <c r="AS18" s="1277"/>
      <c r="AT18" s="1277"/>
      <c r="AU18" s="1277"/>
      <c r="AV18" s="1277"/>
      <c r="AW18" s="1277"/>
      <c r="AX18" s="1277"/>
      <c r="AY18" s="1277"/>
      <c r="AZ18" s="1277"/>
      <c r="BA18" s="1277"/>
      <c r="BB18" s="1277"/>
      <c r="BC18" s="1277"/>
      <c r="BD18" s="1277"/>
      <c r="BE18" s="1277"/>
      <c r="BF18" s="1277"/>
      <c r="BG18" s="1277"/>
      <c r="BH18" s="1277"/>
      <c r="BI18" s="1277"/>
      <c r="BJ18" s="1277"/>
      <c r="BK18" s="1277"/>
      <c r="BL18" s="1277"/>
      <c r="BM18" s="1277"/>
      <c r="BN18" s="1277"/>
      <c r="BO18" s="1277"/>
      <c r="BP18" s="1277"/>
      <c r="BQ18" s="1277"/>
      <c r="BR18" s="1277"/>
      <c r="BS18" s="1277"/>
      <c r="BT18" s="1277"/>
      <c r="BU18" s="1277"/>
      <c r="BV18" s="1277"/>
      <c r="BW18" s="1277"/>
      <c r="BX18" s="1277"/>
      <c r="BY18" s="1277"/>
      <c r="BZ18" s="1277"/>
      <c r="CA18" s="1277"/>
      <c r="CB18" s="1277"/>
      <c r="CC18" s="1277"/>
      <c r="CD18" s="1277"/>
      <c r="CE18" s="1277"/>
      <c r="CF18" s="1277"/>
      <c r="CG18" s="1277"/>
      <c r="CH18" s="1277"/>
      <c r="CI18" s="1277"/>
      <c r="CJ18" s="1277"/>
      <c r="CK18" s="1277"/>
      <c r="CL18" s="1277"/>
      <c r="CM18" s="1277"/>
      <c r="CN18" s="1277"/>
      <c r="CO18" s="1277"/>
      <c r="CP18" s="1277"/>
      <c r="CQ18" s="1277"/>
      <c r="CR18" s="1277"/>
      <c r="CS18" s="1277"/>
      <c r="CT18" s="1277"/>
      <c r="CU18" s="1277"/>
      <c r="CV18" s="1277"/>
      <c r="CW18" s="1277"/>
      <c r="CX18" s="1277"/>
      <c r="CY18" s="1277"/>
      <c r="CZ18" s="1277"/>
      <c r="DA18" s="1277"/>
      <c r="DB18" s="1277"/>
      <c r="DC18" s="1277"/>
      <c r="DD18" s="1277"/>
      <c r="DE18" s="1277"/>
    </row>
    <row r="19" spans="1:109" ht="13.2" x14ac:dyDescent="0.2">
      <c r="DD19" s="1221"/>
      <c r="DE19" s="1221"/>
    </row>
    <row r="20" spans="1:109" ht="13.2" x14ac:dyDescent="0.2">
      <c r="DD20" s="1221"/>
      <c r="DE20" s="1221"/>
    </row>
    <row r="21" spans="1:109" ht="17.25" customHeight="1" x14ac:dyDescent="0.2">
      <c r="B21" s="1276"/>
      <c r="C21" s="1273"/>
      <c r="D21" s="1273"/>
      <c r="E21" s="1273"/>
      <c r="F21" s="1273"/>
      <c r="G21" s="1273"/>
      <c r="H21" s="1273"/>
      <c r="I21" s="1273"/>
      <c r="J21" s="1273"/>
      <c r="K21" s="1273"/>
      <c r="L21" s="1273"/>
      <c r="M21" s="1273"/>
      <c r="N21" s="1275"/>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5"/>
      <c r="AU21" s="1273"/>
      <c r="AV21" s="1273"/>
      <c r="AW21" s="1273"/>
      <c r="AX21" s="1273"/>
      <c r="AY21" s="1273"/>
      <c r="AZ21" s="1273"/>
      <c r="BA21" s="1273"/>
      <c r="BB21" s="1273"/>
      <c r="BC21" s="1273"/>
      <c r="BD21" s="1273"/>
      <c r="BE21" s="1273"/>
      <c r="BF21" s="1275"/>
      <c r="BG21" s="1273"/>
      <c r="BH21" s="1273"/>
      <c r="BI21" s="1273"/>
      <c r="BJ21" s="1273"/>
      <c r="BK21" s="1273"/>
      <c r="BL21" s="1273"/>
      <c r="BM21" s="1273"/>
      <c r="BN21" s="1273"/>
      <c r="BO21" s="1273"/>
      <c r="BP21" s="1273"/>
      <c r="BQ21" s="1273"/>
      <c r="BR21" s="1275"/>
      <c r="BS21" s="1273"/>
      <c r="BT21" s="1273"/>
      <c r="BU21" s="1273"/>
      <c r="BV21" s="1273"/>
      <c r="BW21" s="1273"/>
      <c r="BX21" s="1273"/>
      <c r="BY21" s="1273"/>
      <c r="BZ21" s="1273"/>
      <c r="CA21" s="1273"/>
      <c r="CB21" s="1273"/>
      <c r="CC21" s="1273"/>
      <c r="CD21" s="1275"/>
      <c r="CE21" s="1273"/>
      <c r="CF21" s="1273"/>
      <c r="CG21" s="1273"/>
      <c r="CH21" s="1273"/>
      <c r="CI21" s="1273"/>
      <c r="CJ21" s="1273"/>
      <c r="CK21" s="1273"/>
      <c r="CL21" s="1273"/>
      <c r="CM21" s="1273"/>
      <c r="CN21" s="1273"/>
      <c r="CO21" s="1273"/>
      <c r="CP21" s="1275"/>
      <c r="CQ21" s="1273"/>
      <c r="CR21" s="1273"/>
      <c r="CS21" s="1273"/>
      <c r="CT21" s="1273"/>
      <c r="CU21" s="1273"/>
      <c r="CV21" s="1273"/>
      <c r="CW21" s="1273"/>
      <c r="CX21" s="1273"/>
      <c r="CY21" s="1273"/>
      <c r="CZ21" s="1273"/>
      <c r="DA21" s="1273"/>
      <c r="DB21" s="1275"/>
      <c r="DC21" s="1273"/>
      <c r="DD21" s="1272"/>
      <c r="DE21" s="1221"/>
    </row>
    <row r="22" spans="1:109" ht="17.25" customHeight="1" x14ac:dyDescent="0.2">
      <c r="B22" s="1222"/>
    </row>
    <row r="23" spans="1:109" ht="13.2" x14ac:dyDescent="0.2">
      <c r="B23" s="1222"/>
    </row>
    <row r="24" spans="1:109" ht="13.2" x14ac:dyDescent="0.2">
      <c r="B24" s="1222"/>
    </row>
    <row r="25" spans="1:109" ht="13.2" x14ac:dyDescent="0.2">
      <c r="B25" s="1222"/>
    </row>
    <row r="26" spans="1:109" ht="13.2" x14ac:dyDescent="0.2">
      <c r="B26" s="1222"/>
    </row>
    <row r="27" spans="1:109" ht="13.2" x14ac:dyDescent="0.2">
      <c r="B27" s="1222"/>
    </row>
    <row r="28" spans="1:109" ht="13.2" x14ac:dyDescent="0.2">
      <c r="B28" s="1222"/>
    </row>
    <row r="29" spans="1:109" ht="13.2" x14ac:dyDescent="0.2">
      <c r="B29" s="1222"/>
    </row>
    <row r="30" spans="1:109" ht="13.2" x14ac:dyDescent="0.2">
      <c r="B30" s="1222"/>
    </row>
    <row r="31" spans="1:109" ht="13.2" x14ac:dyDescent="0.2">
      <c r="B31" s="1222"/>
    </row>
    <row r="32" spans="1:109" ht="13.2" x14ac:dyDescent="0.2">
      <c r="B32" s="1222"/>
    </row>
    <row r="33" spans="2:109" ht="13.2" x14ac:dyDescent="0.2">
      <c r="B33" s="1222"/>
    </row>
    <row r="34" spans="2:109" ht="13.2" x14ac:dyDescent="0.2">
      <c r="B34" s="1222"/>
    </row>
    <row r="35" spans="2:109" ht="13.2" x14ac:dyDescent="0.2">
      <c r="B35" s="1222"/>
    </row>
    <row r="36" spans="2:109" ht="13.2" x14ac:dyDescent="0.2">
      <c r="B36" s="1222"/>
    </row>
    <row r="37" spans="2:109" ht="13.2" x14ac:dyDescent="0.2">
      <c r="B37" s="1222"/>
    </row>
    <row r="38" spans="2:109" ht="13.2" x14ac:dyDescent="0.2">
      <c r="B38" s="1222"/>
    </row>
    <row r="39" spans="2:109" ht="13.2" x14ac:dyDescent="0.2">
      <c r="B39" s="1226"/>
      <c r="C39" s="1225"/>
      <c r="D39" s="1225"/>
      <c r="E39" s="1225"/>
      <c r="F39" s="1225"/>
      <c r="G39" s="1225"/>
      <c r="H39" s="1225"/>
      <c r="I39" s="1225"/>
      <c r="J39" s="1225"/>
      <c r="K39" s="1225"/>
      <c r="L39" s="1225"/>
      <c r="M39" s="1225"/>
      <c r="N39" s="1225"/>
      <c r="O39" s="1225"/>
      <c r="P39" s="1225"/>
      <c r="Q39" s="1225"/>
      <c r="R39" s="1225"/>
      <c r="S39" s="1225"/>
      <c r="T39" s="1225"/>
      <c r="U39" s="1225"/>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c r="BB39" s="1225"/>
      <c r="BC39" s="1225"/>
      <c r="BD39" s="1225"/>
      <c r="BE39" s="1225"/>
      <c r="BF39" s="1225"/>
      <c r="BG39" s="1225"/>
      <c r="BH39" s="1225"/>
      <c r="BI39" s="1225"/>
      <c r="BJ39" s="1225"/>
      <c r="BK39" s="1225"/>
      <c r="BL39" s="1225"/>
      <c r="BM39" s="1225"/>
      <c r="BN39" s="1225"/>
      <c r="BO39" s="1225"/>
      <c r="BP39" s="1225"/>
      <c r="BQ39" s="1225"/>
      <c r="BR39" s="1225"/>
      <c r="BS39" s="1225"/>
      <c r="BT39" s="1225"/>
      <c r="BU39" s="1225"/>
      <c r="BV39" s="1225"/>
      <c r="BW39" s="1225"/>
      <c r="BX39" s="1225"/>
      <c r="BY39" s="1225"/>
      <c r="BZ39" s="1225"/>
      <c r="CA39" s="1225"/>
      <c r="CB39" s="1225"/>
      <c r="CC39" s="1225"/>
      <c r="CD39" s="1225"/>
      <c r="CE39" s="1225"/>
      <c r="CF39" s="1225"/>
      <c r="CG39" s="1225"/>
      <c r="CH39" s="1225"/>
      <c r="CI39" s="1225"/>
      <c r="CJ39" s="1225"/>
      <c r="CK39" s="1225"/>
      <c r="CL39" s="1225"/>
      <c r="CM39" s="1225"/>
      <c r="CN39" s="1225"/>
      <c r="CO39" s="1225"/>
      <c r="CP39" s="1225"/>
      <c r="CQ39" s="1225"/>
      <c r="CR39" s="1225"/>
      <c r="CS39" s="1225"/>
      <c r="CT39" s="1225"/>
      <c r="CU39" s="1225"/>
      <c r="CV39" s="1225"/>
      <c r="CW39" s="1225"/>
      <c r="CX39" s="1225"/>
      <c r="CY39" s="1225"/>
      <c r="CZ39" s="1225"/>
      <c r="DA39" s="1225"/>
      <c r="DB39" s="1225"/>
      <c r="DC39" s="1225"/>
      <c r="DD39" s="1224"/>
    </row>
    <row r="40" spans="2:109" ht="13.2" x14ac:dyDescent="0.2">
      <c r="B40" s="1262"/>
      <c r="DD40" s="1262"/>
      <c r="DE40" s="1221"/>
    </row>
    <row r="41" spans="2:109" ht="16.2" x14ac:dyDescent="0.2">
      <c r="B41" s="1274" t="s">
        <v>578</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2"/>
    </row>
    <row r="42" spans="2:109" ht="13.2" x14ac:dyDescent="0.2">
      <c r="B42" s="1222"/>
      <c r="G42" s="1258"/>
      <c r="I42" s="1257"/>
      <c r="J42" s="1257"/>
      <c r="K42" s="1257"/>
      <c r="AM42" s="1258"/>
      <c r="AN42" s="1258" t="s">
        <v>574</v>
      </c>
      <c r="AP42" s="1257"/>
      <c r="AQ42" s="1257"/>
      <c r="AR42" s="1257"/>
      <c r="AY42" s="1258"/>
      <c r="BA42" s="1257"/>
      <c r="BB42" s="1257"/>
      <c r="BC42" s="1257"/>
      <c r="BK42" s="1258"/>
      <c r="BM42" s="1257"/>
      <c r="BN42" s="1257"/>
      <c r="BO42" s="1257"/>
      <c r="BW42" s="1258"/>
      <c r="BY42" s="1257"/>
      <c r="BZ42" s="1257"/>
      <c r="CA42" s="1257"/>
      <c r="CI42" s="1258"/>
      <c r="CK42" s="1257"/>
      <c r="CL42" s="1257"/>
      <c r="CM42" s="1257"/>
      <c r="CU42" s="1258"/>
      <c r="CW42" s="1257"/>
      <c r="CX42" s="1257"/>
      <c r="CY42" s="1257"/>
    </row>
    <row r="43" spans="2:109" ht="13.5" customHeight="1" x14ac:dyDescent="0.2">
      <c r="B43" s="1222"/>
      <c r="AN43" s="1256" t="s">
        <v>577</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4"/>
    </row>
    <row r="44" spans="2:109" ht="13.2" x14ac:dyDescent="0.2">
      <c r="B44" s="1222"/>
      <c r="AN44" s="1253"/>
      <c r="AO44" s="1252"/>
      <c r="AP44" s="1252"/>
      <c r="AQ44" s="1252"/>
      <c r="AR44" s="1252"/>
      <c r="AS44" s="1252"/>
      <c r="AT44" s="1252"/>
      <c r="AU44" s="1252"/>
      <c r="AV44" s="1252"/>
      <c r="AW44" s="1252"/>
      <c r="AX44" s="1252"/>
      <c r="AY44" s="1252"/>
      <c r="AZ44" s="1252"/>
      <c r="BA44" s="1252"/>
      <c r="BB44" s="1252"/>
      <c r="BC44" s="1252"/>
      <c r="BD44" s="1252"/>
      <c r="BE44" s="1252"/>
      <c r="BF44" s="1252"/>
      <c r="BG44" s="1252"/>
      <c r="BH44" s="1252"/>
      <c r="BI44" s="1252"/>
      <c r="BJ44" s="1252"/>
      <c r="BK44" s="1252"/>
      <c r="BL44" s="1252"/>
      <c r="BM44" s="1252"/>
      <c r="BN44" s="1252"/>
      <c r="BO44" s="1252"/>
      <c r="BP44" s="1252"/>
      <c r="BQ44" s="1252"/>
      <c r="BR44" s="1252"/>
      <c r="BS44" s="1252"/>
      <c r="BT44" s="1252"/>
      <c r="BU44" s="1252"/>
      <c r="BV44" s="1252"/>
      <c r="BW44" s="1252"/>
      <c r="BX44" s="1252"/>
      <c r="BY44" s="1252"/>
      <c r="BZ44" s="1252"/>
      <c r="CA44" s="1252"/>
      <c r="CB44" s="1252"/>
      <c r="CC44" s="1252"/>
      <c r="CD44" s="1252"/>
      <c r="CE44" s="1252"/>
      <c r="CF44" s="1252"/>
      <c r="CG44" s="1252"/>
      <c r="CH44" s="1252"/>
      <c r="CI44" s="1252"/>
      <c r="CJ44" s="1252"/>
      <c r="CK44" s="1252"/>
      <c r="CL44" s="1252"/>
      <c r="CM44" s="1252"/>
      <c r="CN44" s="1252"/>
      <c r="CO44" s="1252"/>
      <c r="CP44" s="1252"/>
      <c r="CQ44" s="1252"/>
      <c r="CR44" s="1252"/>
      <c r="CS44" s="1252"/>
      <c r="CT44" s="1252"/>
      <c r="CU44" s="1252"/>
      <c r="CV44" s="1252"/>
      <c r="CW44" s="1252"/>
      <c r="CX44" s="1252"/>
      <c r="CY44" s="1252"/>
      <c r="CZ44" s="1252"/>
      <c r="DA44" s="1252"/>
      <c r="DB44" s="1252"/>
      <c r="DC44" s="1251"/>
    </row>
    <row r="45" spans="2:109" ht="13.2" x14ac:dyDescent="0.2">
      <c r="B45" s="1222"/>
      <c r="AN45" s="1253"/>
      <c r="AO45" s="1252"/>
      <c r="AP45" s="1252"/>
      <c r="AQ45" s="1252"/>
      <c r="AR45" s="1252"/>
      <c r="AS45" s="1252"/>
      <c r="AT45" s="1252"/>
      <c r="AU45" s="1252"/>
      <c r="AV45" s="1252"/>
      <c r="AW45" s="1252"/>
      <c r="AX45" s="1252"/>
      <c r="AY45" s="1252"/>
      <c r="AZ45" s="1252"/>
      <c r="BA45" s="1252"/>
      <c r="BB45" s="1252"/>
      <c r="BC45" s="1252"/>
      <c r="BD45" s="1252"/>
      <c r="BE45" s="1252"/>
      <c r="BF45" s="1252"/>
      <c r="BG45" s="1252"/>
      <c r="BH45" s="1252"/>
      <c r="BI45" s="1252"/>
      <c r="BJ45" s="1252"/>
      <c r="BK45" s="1252"/>
      <c r="BL45" s="1252"/>
      <c r="BM45" s="1252"/>
      <c r="BN45" s="1252"/>
      <c r="BO45" s="1252"/>
      <c r="BP45" s="1252"/>
      <c r="BQ45" s="1252"/>
      <c r="BR45" s="1252"/>
      <c r="BS45" s="1252"/>
      <c r="BT45" s="1252"/>
      <c r="BU45" s="1252"/>
      <c r="BV45" s="1252"/>
      <c r="BW45" s="1252"/>
      <c r="BX45" s="1252"/>
      <c r="BY45" s="1252"/>
      <c r="BZ45" s="1252"/>
      <c r="CA45" s="1252"/>
      <c r="CB45" s="1252"/>
      <c r="CC45" s="1252"/>
      <c r="CD45" s="1252"/>
      <c r="CE45" s="1252"/>
      <c r="CF45" s="1252"/>
      <c r="CG45" s="1252"/>
      <c r="CH45" s="1252"/>
      <c r="CI45" s="1252"/>
      <c r="CJ45" s="1252"/>
      <c r="CK45" s="1252"/>
      <c r="CL45" s="1252"/>
      <c r="CM45" s="1252"/>
      <c r="CN45" s="1252"/>
      <c r="CO45" s="1252"/>
      <c r="CP45" s="1252"/>
      <c r="CQ45" s="1252"/>
      <c r="CR45" s="1252"/>
      <c r="CS45" s="1252"/>
      <c r="CT45" s="1252"/>
      <c r="CU45" s="1252"/>
      <c r="CV45" s="1252"/>
      <c r="CW45" s="1252"/>
      <c r="CX45" s="1252"/>
      <c r="CY45" s="1252"/>
      <c r="CZ45" s="1252"/>
      <c r="DA45" s="1252"/>
      <c r="DB45" s="1252"/>
      <c r="DC45" s="1251"/>
    </row>
    <row r="46" spans="2:109" ht="13.2" x14ac:dyDescent="0.2">
      <c r="B46" s="1222"/>
      <c r="AN46" s="1253"/>
      <c r="AO46" s="1252"/>
      <c r="AP46" s="1252"/>
      <c r="AQ46" s="1252"/>
      <c r="AR46" s="1252"/>
      <c r="AS46" s="1252"/>
      <c r="AT46" s="1252"/>
      <c r="AU46" s="1252"/>
      <c r="AV46" s="1252"/>
      <c r="AW46" s="1252"/>
      <c r="AX46" s="1252"/>
      <c r="AY46" s="1252"/>
      <c r="AZ46" s="1252"/>
      <c r="BA46" s="1252"/>
      <c r="BB46" s="1252"/>
      <c r="BC46" s="1252"/>
      <c r="BD46" s="1252"/>
      <c r="BE46" s="1252"/>
      <c r="BF46" s="1252"/>
      <c r="BG46" s="1252"/>
      <c r="BH46" s="1252"/>
      <c r="BI46" s="1252"/>
      <c r="BJ46" s="1252"/>
      <c r="BK46" s="1252"/>
      <c r="BL46" s="1252"/>
      <c r="BM46" s="1252"/>
      <c r="BN46" s="1252"/>
      <c r="BO46" s="1252"/>
      <c r="BP46" s="1252"/>
      <c r="BQ46" s="1252"/>
      <c r="BR46" s="1252"/>
      <c r="BS46" s="1252"/>
      <c r="BT46" s="1252"/>
      <c r="BU46" s="1252"/>
      <c r="BV46" s="1252"/>
      <c r="BW46" s="1252"/>
      <c r="BX46" s="1252"/>
      <c r="BY46" s="1252"/>
      <c r="BZ46" s="1252"/>
      <c r="CA46" s="1252"/>
      <c r="CB46" s="1252"/>
      <c r="CC46" s="1252"/>
      <c r="CD46" s="1252"/>
      <c r="CE46" s="1252"/>
      <c r="CF46" s="1252"/>
      <c r="CG46" s="1252"/>
      <c r="CH46" s="1252"/>
      <c r="CI46" s="1252"/>
      <c r="CJ46" s="1252"/>
      <c r="CK46" s="1252"/>
      <c r="CL46" s="1252"/>
      <c r="CM46" s="1252"/>
      <c r="CN46" s="1252"/>
      <c r="CO46" s="1252"/>
      <c r="CP46" s="1252"/>
      <c r="CQ46" s="1252"/>
      <c r="CR46" s="1252"/>
      <c r="CS46" s="1252"/>
      <c r="CT46" s="1252"/>
      <c r="CU46" s="1252"/>
      <c r="CV46" s="1252"/>
      <c r="CW46" s="1252"/>
      <c r="CX46" s="1252"/>
      <c r="CY46" s="1252"/>
      <c r="CZ46" s="1252"/>
      <c r="DA46" s="1252"/>
      <c r="DB46" s="1252"/>
      <c r="DC46" s="1251"/>
    </row>
    <row r="47" spans="2:109" ht="13.2" x14ac:dyDescent="0.2">
      <c r="B47" s="1222"/>
      <c r="AN47" s="1250"/>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48"/>
    </row>
    <row r="48" spans="2:109" ht="13.2" x14ac:dyDescent="0.2">
      <c r="B48" s="1222"/>
      <c r="H48" s="1235"/>
      <c r="I48" s="1235"/>
      <c r="J48" s="1235"/>
      <c r="AN48" s="1235"/>
      <c r="AO48" s="1235"/>
      <c r="AP48" s="1235"/>
      <c r="AZ48" s="1235"/>
      <c r="BA48" s="1235"/>
      <c r="BB48" s="1235"/>
      <c r="BL48" s="1235"/>
      <c r="BM48" s="1235"/>
      <c r="BN48" s="1235"/>
      <c r="BX48" s="1235"/>
      <c r="BY48" s="1235"/>
      <c r="BZ48" s="1235"/>
      <c r="CJ48" s="1235"/>
      <c r="CK48" s="1235"/>
      <c r="CL48" s="1235"/>
      <c r="CV48" s="1235"/>
      <c r="CW48" s="1235"/>
      <c r="CX48" s="1235"/>
    </row>
    <row r="49" spans="1:109" ht="13.2" x14ac:dyDescent="0.2">
      <c r="B49" s="1222"/>
      <c r="AN49" s="1221" t="s">
        <v>572</v>
      </c>
    </row>
    <row r="50" spans="1:109" ht="13.2" x14ac:dyDescent="0.2">
      <c r="B50" s="1222"/>
      <c r="G50" s="1233"/>
      <c r="H50" s="1233"/>
      <c r="I50" s="1233"/>
      <c r="J50" s="1233"/>
      <c r="K50" s="1242"/>
      <c r="L50" s="1242"/>
      <c r="M50" s="1241"/>
      <c r="N50" s="1241"/>
      <c r="AN50" s="1240"/>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38"/>
      <c r="BP50" s="1230" t="s">
        <v>527</v>
      </c>
      <c r="BQ50" s="1230"/>
      <c r="BR50" s="1230"/>
      <c r="BS50" s="1230"/>
      <c r="BT50" s="1230"/>
      <c r="BU50" s="1230"/>
      <c r="BV50" s="1230"/>
      <c r="BW50" s="1230"/>
      <c r="BX50" s="1230" t="s">
        <v>528</v>
      </c>
      <c r="BY50" s="1230"/>
      <c r="BZ50" s="1230"/>
      <c r="CA50" s="1230"/>
      <c r="CB50" s="1230"/>
      <c r="CC50" s="1230"/>
      <c r="CD50" s="1230"/>
      <c r="CE50" s="1230"/>
      <c r="CF50" s="1230" t="s">
        <v>529</v>
      </c>
      <c r="CG50" s="1230"/>
      <c r="CH50" s="1230"/>
      <c r="CI50" s="1230"/>
      <c r="CJ50" s="1230"/>
      <c r="CK50" s="1230"/>
      <c r="CL50" s="1230"/>
      <c r="CM50" s="1230"/>
      <c r="CN50" s="1230" t="s">
        <v>530</v>
      </c>
      <c r="CO50" s="1230"/>
      <c r="CP50" s="1230"/>
      <c r="CQ50" s="1230"/>
      <c r="CR50" s="1230"/>
      <c r="CS50" s="1230"/>
      <c r="CT50" s="1230"/>
      <c r="CU50" s="1230"/>
      <c r="CV50" s="1230" t="s">
        <v>531</v>
      </c>
      <c r="CW50" s="1230"/>
      <c r="CX50" s="1230"/>
      <c r="CY50" s="1230"/>
      <c r="CZ50" s="1230"/>
      <c r="DA50" s="1230"/>
      <c r="DB50" s="1230"/>
      <c r="DC50" s="1230"/>
    </row>
    <row r="51" spans="1:109" ht="13.5" customHeight="1" x14ac:dyDescent="0.2">
      <c r="B51" s="1222"/>
      <c r="G51" s="1237"/>
      <c r="H51" s="1237"/>
      <c r="I51" s="1271"/>
      <c r="J51" s="1271"/>
      <c r="K51" s="1236"/>
      <c r="L51" s="1236"/>
      <c r="M51" s="1236"/>
      <c r="N51" s="1236"/>
      <c r="AM51" s="1235"/>
      <c r="AN51" s="1229" t="s">
        <v>571</v>
      </c>
      <c r="AO51" s="1229"/>
      <c r="AP51" s="1229"/>
      <c r="AQ51" s="1229"/>
      <c r="AR51" s="1229"/>
      <c r="AS51" s="1229"/>
      <c r="AT51" s="1229"/>
      <c r="AU51" s="1229"/>
      <c r="AV51" s="1229"/>
      <c r="AW51" s="1229"/>
      <c r="AX51" s="1229"/>
      <c r="AY51" s="1229"/>
      <c r="AZ51" s="1229"/>
      <c r="BA51" s="1229"/>
      <c r="BB51" s="1229" t="s">
        <v>569</v>
      </c>
      <c r="BC51" s="1229"/>
      <c r="BD51" s="1229"/>
      <c r="BE51" s="1229"/>
      <c r="BF51" s="1229"/>
      <c r="BG51" s="1229"/>
      <c r="BH51" s="1229"/>
      <c r="BI51" s="1229"/>
      <c r="BJ51" s="1229"/>
      <c r="BK51" s="1229"/>
      <c r="BL51" s="1229"/>
      <c r="BM51" s="1229"/>
      <c r="BN51" s="1229"/>
      <c r="BO51" s="1229"/>
      <c r="BP51" s="1270"/>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1222"/>
      <c r="G52" s="1237"/>
      <c r="H52" s="1237"/>
      <c r="I52" s="1271"/>
      <c r="J52" s="1271"/>
      <c r="K52" s="1236"/>
      <c r="L52" s="1236"/>
      <c r="M52" s="1236"/>
      <c r="N52" s="1236"/>
      <c r="AM52" s="1235"/>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1257"/>
      <c r="B53" s="1222"/>
      <c r="G53" s="1237"/>
      <c r="H53" s="1237"/>
      <c r="I53" s="1233"/>
      <c r="J53" s="1233"/>
      <c r="K53" s="1236"/>
      <c r="L53" s="1236"/>
      <c r="M53" s="1236"/>
      <c r="N53" s="1236"/>
      <c r="AM53" s="1235"/>
      <c r="AN53" s="1229"/>
      <c r="AO53" s="1229"/>
      <c r="AP53" s="1229"/>
      <c r="AQ53" s="1229"/>
      <c r="AR53" s="1229"/>
      <c r="AS53" s="1229"/>
      <c r="AT53" s="1229"/>
      <c r="AU53" s="1229"/>
      <c r="AV53" s="1229"/>
      <c r="AW53" s="1229"/>
      <c r="AX53" s="1229"/>
      <c r="AY53" s="1229"/>
      <c r="AZ53" s="1229"/>
      <c r="BA53" s="1229"/>
      <c r="BB53" s="1229" t="s">
        <v>576</v>
      </c>
      <c r="BC53" s="1229"/>
      <c r="BD53" s="1229"/>
      <c r="BE53" s="1229"/>
      <c r="BF53" s="1229"/>
      <c r="BG53" s="1229"/>
      <c r="BH53" s="1229"/>
      <c r="BI53" s="1229"/>
      <c r="BJ53" s="1229"/>
      <c r="BK53" s="1229"/>
      <c r="BL53" s="1229"/>
      <c r="BM53" s="1229"/>
      <c r="BN53" s="1229"/>
      <c r="BO53" s="1229"/>
      <c r="BP53" s="1270"/>
      <c r="BQ53" s="1228"/>
      <c r="BR53" s="1228"/>
      <c r="BS53" s="1228"/>
      <c r="BT53" s="1228"/>
      <c r="BU53" s="1228"/>
      <c r="BV53" s="1228"/>
      <c r="BW53" s="1228"/>
      <c r="BX53" s="1228">
        <v>59.7</v>
      </c>
      <c r="BY53" s="1228"/>
      <c r="BZ53" s="1228"/>
      <c r="CA53" s="1228"/>
      <c r="CB53" s="1228"/>
      <c r="CC53" s="1228"/>
      <c r="CD53" s="1228"/>
      <c r="CE53" s="1228"/>
      <c r="CF53" s="1228">
        <v>60.6</v>
      </c>
      <c r="CG53" s="1228"/>
      <c r="CH53" s="1228"/>
      <c r="CI53" s="1228"/>
      <c r="CJ53" s="1228"/>
      <c r="CK53" s="1228"/>
      <c r="CL53" s="1228"/>
      <c r="CM53" s="1228"/>
      <c r="CN53" s="1228">
        <v>61.2</v>
      </c>
      <c r="CO53" s="1228"/>
      <c r="CP53" s="1228"/>
      <c r="CQ53" s="1228"/>
      <c r="CR53" s="1228"/>
      <c r="CS53" s="1228"/>
      <c r="CT53" s="1228"/>
      <c r="CU53" s="1228"/>
      <c r="CV53" s="1228">
        <v>63.1</v>
      </c>
      <c r="CW53" s="1228"/>
      <c r="CX53" s="1228"/>
      <c r="CY53" s="1228"/>
      <c r="CZ53" s="1228"/>
      <c r="DA53" s="1228"/>
      <c r="DB53" s="1228"/>
      <c r="DC53" s="1228"/>
    </row>
    <row r="54" spans="1:109" ht="13.2" x14ac:dyDescent="0.2">
      <c r="A54" s="1257"/>
      <c r="B54" s="1222"/>
      <c r="G54" s="1237"/>
      <c r="H54" s="1237"/>
      <c r="I54" s="1233"/>
      <c r="J54" s="1233"/>
      <c r="K54" s="1236"/>
      <c r="L54" s="1236"/>
      <c r="M54" s="1236"/>
      <c r="N54" s="1236"/>
      <c r="AM54" s="1235"/>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1257"/>
      <c r="B55" s="1222"/>
      <c r="G55" s="1233"/>
      <c r="H55" s="1233"/>
      <c r="I55" s="1233"/>
      <c r="J55" s="1233"/>
      <c r="K55" s="1236"/>
      <c r="L55" s="1236"/>
      <c r="M55" s="1236"/>
      <c r="N55" s="1236"/>
      <c r="AN55" s="1230" t="s">
        <v>570</v>
      </c>
      <c r="AO55" s="1230"/>
      <c r="AP55" s="1230"/>
      <c r="AQ55" s="1230"/>
      <c r="AR55" s="1230"/>
      <c r="AS55" s="1230"/>
      <c r="AT55" s="1230"/>
      <c r="AU55" s="1230"/>
      <c r="AV55" s="1230"/>
      <c r="AW55" s="1230"/>
      <c r="AX55" s="1230"/>
      <c r="AY55" s="1230"/>
      <c r="AZ55" s="1230"/>
      <c r="BA55" s="1230"/>
      <c r="BB55" s="1229" t="s">
        <v>569</v>
      </c>
      <c r="BC55" s="1229"/>
      <c r="BD55" s="1229"/>
      <c r="BE55" s="1229"/>
      <c r="BF55" s="1229"/>
      <c r="BG55" s="1229"/>
      <c r="BH55" s="1229"/>
      <c r="BI55" s="1229"/>
      <c r="BJ55" s="1229"/>
      <c r="BK55" s="1229"/>
      <c r="BL55" s="1229"/>
      <c r="BM55" s="1229"/>
      <c r="BN55" s="1229"/>
      <c r="BO55" s="1229"/>
      <c r="BP55" s="1270"/>
      <c r="BQ55" s="1228"/>
      <c r="BR55" s="1228"/>
      <c r="BS55" s="1228"/>
      <c r="BT55" s="1228"/>
      <c r="BU55" s="1228"/>
      <c r="BV55" s="1228"/>
      <c r="BW55" s="1228"/>
      <c r="BX55" s="1228">
        <v>14.5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2" x14ac:dyDescent="0.2">
      <c r="A56" s="1257"/>
      <c r="B56" s="1222"/>
      <c r="G56" s="1233"/>
      <c r="H56" s="1233"/>
      <c r="I56" s="1233"/>
      <c r="J56" s="1233"/>
      <c r="K56" s="1236"/>
      <c r="L56" s="1236"/>
      <c r="M56" s="1236"/>
      <c r="N56" s="1236"/>
      <c r="AN56" s="1230"/>
      <c r="AO56" s="1230"/>
      <c r="AP56" s="1230"/>
      <c r="AQ56" s="1230"/>
      <c r="AR56" s="1230"/>
      <c r="AS56" s="1230"/>
      <c r="AT56" s="1230"/>
      <c r="AU56" s="1230"/>
      <c r="AV56" s="1230"/>
      <c r="AW56" s="1230"/>
      <c r="AX56" s="1230"/>
      <c r="AY56" s="1230"/>
      <c r="AZ56" s="1230"/>
      <c r="BA56" s="1230"/>
      <c r="BB56" s="1229"/>
      <c r="BC56" s="1229"/>
      <c r="BD56" s="1229"/>
      <c r="BE56" s="1229"/>
      <c r="BF56" s="1229"/>
      <c r="BG56" s="1229"/>
      <c r="BH56" s="1229"/>
      <c r="BI56" s="1229"/>
      <c r="BJ56" s="1229"/>
      <c r="BK56" s="1229"/>
      <c r="BL56" s="1229"/>
      <c r="BM56" s="1229"/>
      <c r="BN56" s="1229"/>
      <c r="BO56" s="1229"/>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1257" customFormat="1" ht="13.2" x14ac:dyDescent="0.2">
      <c r="B57" s="1263"/>
      <c r="G57" s="1233"/>
      <c r="H57" s="1233"/>
      <c r="I57" s="1232"/>
      <c r="J57" s="1232"/>
      <c r="K57" s="1236"/>
      <c r="L57" s="1236"/>
      <c r="M57" s="1236"/>
      <c r="N57" s="1236"/>
      <c r="AM57" s="1221"/>
      <c r="AN57" s="1230"/>
      <c r="AO57" s="1230"/>
      <c r="AP57" s="1230"/>
      <c r="AQ57" s="1230"/>
      <c r="AR57" s="1230"/>
      <c r="AS57" s="1230"/>
      <c r="AT57" s="1230"/>
      <c r="AU57" s="1230"/>
      <c r="AV57" s="1230"/>
      <c r="AW57" s="1230"/>
      <c r="AX57" s="1230"/>
      <c r="AY57" s="1230"/>
      <c r="AZ57" s="1230"/>
      <c r="BA57" s="1230"/>
      <c r="BB57" s="1229" t="s">
        <v>576</v>
      </c>
      <c r="BC57" s="1229"/>
      <c r="BD57" s="1229"/>
      <c r="BE57" s="1229"/>
      <c r="BF57" s="1229"/>
      <c r="BG57" s="1229"/>
      <c r="BH57" s="1229"/>
      <c r="BI57" s="1229"/>
      <c r="BJ57" s="1229"/>
      <c r="BK57" s="1229"/>
      <c r="BL57" s="1229"/>
      <c r="BM57" s="1229"/>
      <c r="BN57" s="1229"/>
      <c r="BO57" s="1229"/>
      <c r="BP57" s="1270"/>
      <c r="BQ57" s="1228"/>
      <c r="BR57" s="1228"/>
      <c r="BS57" s="1228"/>
      <c r="BT57" s="1228"/>
      <c r="BU57" s="1228"/>
      <c r="BV57" s="1228"/>
      <c r="BW57" s="1228"/>
      <c r="BX57" s="1228">
        <v>58.9</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1268"/>
      <c r="DE57" s="1263"/>
    </row>
    <row r="58" spans="1:109" s="1257" customFormat="1" ht="13.2" x14ac:dyDescent="0.2">
      <c r="A58" s="1221"/>
      <c r="B58" s="1263"/>
      <c r="G58" s="1233"/>
      <c r="H58" s="1233"/>
      <c r="I58" s="1232"/>
      <c r="J58" s="1232"/>
      <c r="K58" s="1236"/>
      <c r="L58" s="1236"/>
      <c r="M58" s="1236"/>
      <c r="N58" s="1236"/>
      <c r="AM58" s="1221"/>
      <c r="AN58" s="1230"/>
      <c r="AO58" s="1230"/>
      <c r="AP58" s="1230"/>
      <c r="AQ58" s="1230"/>
      <c r="AR58" s="1230"/>
      <c r="AS58" s="1230"/>
      <c r="AT58" s="1230"/>
      <c r="AU58" s="1230"/>
      <c r="AV58" s="1230"/>
      <c r="AW58" s="1230"/>
      <c r="AX58" s="1230"/>
      <c r="AY58" s="1230"/>
      <c r="AZ58" s="1230"/>
      <c r="BA58" s="1230"/>
      <c r="BB58" s="1229"/>
      <c r="BC58" s="1229"/>
      <c r="BD58" s="1229"/>
      <c r="BE58" s="1229"/>
      <c r="BF58" s="1229"/>
      <c r="BG58" s="1229"/>
      <c r="BH58" s="1229"/>
      <c r="BI58" s="1229"/>
      <c r="BJ58" s="1229"/>
      <c r="BK58" s="1229"/>
      <c r="BL58" s="1229"/>
      <c r="BM58" s="1229"/>
      <c r="BN58" s="1229"/>
      <c r="BO58" s="1229"/>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1268"/>
      <c r="DE58" s="1263"/>
    </row>
    <row r="59" spans="1:109" s="1257" customFormat="1" ht="13.2" x14ac:dyDescent="0.2">
      <c r="A59" s="1221"/>
      <c r="B59" s="1263"/>
      <c r="K59" s="1269"/>
      <c r="L59" s="1269"/>
      <c r="M59" s="1269"/>
      <c r="N59" s="1269"/>
      <c r="AQ59" s="1269"/>
      <c r="AR59" s="1269"/>
      <c r="AS59" s="1269"/>
      <c r="AT59" s="1269"/>
      <c r="BC59" s="1269"/>
      <c r="BD59" s="1269"/>
      <c r="BE59" s="1269"/>
      <c r="BF59" s="1269"/>
      <c r="BO59" s="1269"/>
      <c r="BP59" s="1269"/>
      <c r="BQ59" s="1269"/>
      <c r="BR59" s="1269"/>
      <c r="CA59" s="1269"/>
      <c r="CB59" s="1269"/>
      <c r="CC59" s="1269"/>
      <c r="CD59" s="1269"/>
      <c r="CM59" s="1269"/>
      <c r="CN59" s="1269"/>
      <c r="CO59" s="1269"/>
      <c r="CP59" s="1269"/>
      <c r="CY59" s="1269"/>
      <c r="CZ59" s="1269"/>
      <c r="DA59" s="1269"/>
      <c r="DB59" s="1269"/>
      <c r="DC59" s="1269"/>
      <c r="DD59" s="1268"/>
      <c r="DE59" s="1263"/>
    </row>
    <row r="60" spans="1:109" s="1257" customFormat="1" ht="13.2" x14ac:dyDescent="0.2">
      <c r="A60" s="1221"/>
      <c r="B60" s="1263"/>
      <c r="K60" s="1269"/>
      <c r="L60" s="1269"/>
      <c r="M60" s="1269"/>
      <c r="N60" s="1269"/>
      <c r="AQ60" s="1269"/>
      <c r="AR60" s="1269"/>
      <c r="AS60" s="1269"/>
      <c r="AT60" s="1269"/>
      <c r="BC60" s="1269"/>
      <c r="BD60" s="1269"/>
      <c r="BE60" s="1269"/>
      <c r="BF60" s="1269"/>
      <c r="BO60" s="1269"/>
      <c r="BP60" s="1269"/>
      <c r="BQ60" s="1269"/>
      <c r="BR60" s="1269"/>
      <c r="CA60" s="1269"/>
      <c r="CB60" s="1269"/>
      <c r="CC60" s="1269"/>
      <c r="CD60" s="1269"/>
      <c r="CM60" s="1269"/>
      <c r="CN60" s="1269"/>
      <c r="CO60" s="1269"/>
      <c r="CP60" s="1269"/>
      <c r="CY60" s="1269"/>
      <c r="CZ60" s="1269"/>
      <c r="DA60" s="1269"/>
      <c r="DB60" s="1269"/>
      <c r="DC60" s="1269"/>
      <c r="DD60" s="1268"/>
      <c r="DE60" s="1263"/>
    </row>
    <row r="61" spans="1:109" s="1257" customFormat="1" ht="13.2" x14ac:dyDescent="0.2">
      <c r="A61" s="1221"/>
      <c r="B61" s="1267"/>
      <c r="C61" s="1266"/>
      <c r="D61" s="1266"/>
      <c r="E61" s="1266"/>
      <c r="F61" s="1266"/>
      <c r="G61" s="1266"/>
      <c r="H61" s="1266"/>
      <c r="I61" s="1266"/>
      <c r="J61" s="1266"/>
      <c r="K61" s="1266"/>
      <c r="L61" s="1266"/>
      <c r="M61" s="1265"/>
      <c r="N61" s="1265"/>
      <c r="O61" s="1266"/>
      <c r="P61" s="1266"/>
      <c r="Q61" s="1266"/>
      <c r="R61" s="1266"/>
      <c r="S61" s="1266"/>
      <c r="T61" s="1266"/>
      <c r="U61" s="1266"/>
      <c r="V61" s="1266"/>
      <c r="W61" s="1266"/>
      <c r="X61" s="1266"/>
      <c r="Y61" s="1266"/>
      <c r="Z61" s="1266"/>
      <c r="AA61" s="1266"/>
      <c r="AB61" s="1266"/>
      <c r="AC61" s="1266"/>
      <c r="AD61" s="1266"/>
      <c r="AE61" s="1266"/>
      <c r="AF61" s="1266"/>
      <c r="AG61" s="1266"/>
      <c r="AH61" s="1266"/>
      <c r="AI61" s="1266"/>
      <c r="AJ61" s="1266"/>
      <c r="AK61" s="1266"/>
      <c r="AL61" s="1266"/>
      <c r="AM61" s="1266"/>
      <c r="AN61" s="1266"/>
      <c r="AO61" s="1266"/>
      <c r="AP61" s="1266"/>
      <c r="AQ61" s="1266"/>
      <c r="AR61" s="1266"/>
      <c r="AS61" s="1265"/>
      <c r="AT61" s="1265"/>
      <c r="AU61" s="1266"/>
      <c r="AV61" s="1266"/>
      <c r="AW61" s="1266"/>
      <c r="AX61" s="1266"/>
      <c r="AY61" s="1266"/>
      <c r="AZ61" s="1266"/>
      <c r="BA61" s="1266"/>
      <c r="BB61" s="1266"/>
      <c r="BC61" s="1266"/>
      <c r="BD61" s="1266"/>
      <c r="BE61" s="1265"/>
      <c r="BF61" s="1265"/>
      <c r="BG61" s="1266"/>
      <c r="BH61" s="1266"/>
      <c r="BI61" s="1266"/>
      <c r="BJ61" s="1266"/>
      <c r="BK61" s="1266"/>
      <c r="BL61" s="1266"/>
      <c r="BM61" s="1266"/>
      <c r="BN61" s="1266"/>
      <c r="BO61" s="1266"/>
      <c r="BP61" s="1266"/>
      <c r="BQ61" s="1265"/>
      <c r="BR61" s="1265"/>
      <c r="BS61" s="1266"/>
      <c r="BT61" s="1266"/>
      <c r="BU61" s="1266"/>
      <c r="BV61" s="1266"/>
      <c r="BW61" s="1266"/>
      <c r="BX61" s="1266"/>
      <c r="BY61" s="1266"/>
      <c r="BZ61" s="1266"/>
      <c r="CA61" s="1266"/>
      <c r="CB61" s="1266"/>
      <c r="CC61" s="1265"/>
      <c r="CD61" s="1265"/>
      <c r="CE61" s="1266"/>
      <c r="CF61" s="1266"/>
      <c r="CG61" s="1266"/>
      <c r="CH61" s="1266"/>
      <c r="CI61" s="1266"/>
      <c r="CJ61" s="1266"/>
      <c r="CK61" s="1266"/>
      <c r="CL61" s="1266"/>
      <c r="CM61" s="1266"/>
      <c r="CN61" s="1266"/>
      <c r="CO61" s="1265"/>
      <c r="CP61" s="1265"/>
      <c r="CQ61" s="1266"/>
      <c r="CR61" s="1266"/>
      <c r="CS61" s="1266"/>
      <c r="CT61" s="1266"/>
      <c r="CU61" s="1266"/>
      <c r="CV61" s="1266"/>
      <c r="CW61" s="1266"/>
      <c r="CX61" s="1266"/>
      <c r="CY61" s="1266"/>
      <c r="CZ61" s="1266"/>
      <c r="DA61" s="1265"/>
      <c r="DB61" s="1265"/>
      <c r="DC61" s="1265"/>
      <c r="DD61" s="1264"/>
      <c r="DE61" s="1263"/>
    </row>
    <row r="62" spans="1:109" ht="13.2" x14ac:dyDescent="0.2">
      <c r="B62" s="1262"/>
      <c r="C62" s="1262"/>
      <c r="D62" s="1262"/>
      <c r="E62" s="1262"/>
      <c r="F62" s="1262"/>
      <c r="G62" s="1262"/>
      <c r="H62" s="1262"/>
      <c r="I62" s="1262"/>
      <c r="J62" s="1262"/>
      <c r="K62" s="1262"/>
      <c r="L62" s="1262"/>
      <c r="M62" s="1262"/>
      <c r="N62" s="1262"/>
      <c r="O62" s="1262"/>
      <c r="P62" s="1262"/>
      <c r="Q62" s="1262"/>
      <c r="R62" s="1262"/>
      <c r="S62" s="1262"/>
      <c r="T62" s="1262"/>
      <c r="U62" s="1262"/>
      <c r="V62" s="1262"/>
      <c r="W62" s="1262"/>
      <c r="X62" s="1262"/>
      <c r="Y62" s="1262"/>
      <c r="Z62" s="1262"/>
      <c r="AA62" s="1262"/>
      <c r="AB62" s="1262"/>
      <c r="AC62" s="1262"/>
      <c r="AD62" s="1262"/>
      <c r="AE62" s="1262"/>
      <c r="AF62" s="1262"/>
      <c r="AG62" s="1262"/>
      <c r="AH62" s="1262"/>
      <c r="AI62" s="1262"/>
      <c r="AJ62" s="1262"/>
      <c r="AK62" s="1262"/>
      <c r="AL62" s="1262"/>
      <c r="AM62" s="1262"/>
      <c r="AN62" s="1262"/>
      <c r="AO62" s="1262"/>
      <c r="AP62" s="1262"/>
      <c r="AQ62" s="1262"/>
      <c r="AR62" s="1262"/>
      <c r="AS62" s="1262"/>
      <c r="AT62" s="1262"/>
      <c r="AU62" s="1262"/>
      <c r="AV62" s="1262"/>
      <c r="AW62" s="1262"/>
      <c r="AX62" s="1262"/>
      <c r="AY62" s="1262"/>
      <c r="AZ62" s="1262"/>
      <c r="BA62" s="1262"/>
      <c r="BB62" s="1262"/>
      <c r="BC62" s="1262"/>
      <c r="BD62" s="1262"/>
      <c r="BE62" s="1262"/>
      <c r="BF62" s="1262"/>
      <c r="BG62" s="1262"/>
      <c r="BH62" s="1262"/>
      <c r="BI62" s="1262"/>
      <c r="BJ62" s="1262"/>
      <c r="BK62" s="1262"/>
      <c r="BL62" s="1262"/>
      <c r="BM62" s="1262"/>
      <c r="BN62" s="1262"/>
      <c r="BO62" s="1262"/>
      <c r="BP62" s="1262"/>
      <c r="BQ62" s="1262"/>
      <c r="BR62" s="1262"/>
      <c r="BS62" s="1262"/>
      <c r="BT62" s="1262"/>
      <c r="BU62" s="1262"/>
      <c r="BV62" s="1262"/>
      <c r="BW62" s="1262"/>
      <c r="BX62" s="1262"/>
      <c r="BY62" s="1262"/>
      <c r="BZ62" s="1262"/>
      <c r="CA62" s="1262"/>
      <c r="CB62" s="1262"/>
      <c r="CC62" s="1262"/>
      <c r="CD62" s="1262"/>
      <c r="CE62" s="1262"/>
      <c r="CF62" s="1262"/>
      <c r="CG62" s="1262"/>
      <c r="CH62" s="1262"/>
      <c r="CI62" s="1262"/>
      <c r="CJ62" s="1262"/>
      <c r="CK62" s="1262"/>
      <c r="CL62" s="1262"/>
      <c r="CM62" s="1262"/>
      <c r="CN62" s="1262"/>
      <c r="CO62" s="1262"/>
      <c r="CP62" s="1262"/>
      <c r="CQ62" s="1262"/>
      <c r="CR62" s="1262"/>
      <c r="CS62" s="1262"/>
      <c r="CT62" s="1262"/>
      <c r="CU62" s="1262"/>
      <c r="CV62" s="1262"/>
      <c r="CW62" s="1262"/>
      <c r="CX62" s="1262"/>
      <c r="CY62" s="1262"/>
      <c r="CZ62" s="1262"/>
      <c r="DA62" s="1262"/>
      <c r="DB62" s="1262"/>
      <c r="DC62" s="1262"/>
      <c r="DD62" s="1262"/>
      <c r="DE62" s="1221"/>
    </row>
    <row r="63" spans="1:109" ht="16.2" x14ac:dyDescent="0.2">
      <c r="B63" s="1261" t="s">
        <v>575</v>
      </c>
    </row>
    <row r="64" spans="1:109" ht="13.2" x14ac:dyDescent="0.2">
      <c r="B64" s="1222"/>
      <c r="G64" s="1258"/>
      <c r="I64" s="1260"/>
      <c r="J64" s="1260"/>
      <c r="K64" s="1260"/>
      <c r="L64" s="1260"/>
      <c r="M64" s="1260"/>
      <c r="N64" s="1259"/>
      <c r="AM64" s="1258"/>
      <c r="AN64" s="1258" t="s">
        <v>574</v>
      </c>
      <c r="AP64" s="1257"/>
      <c r="AQ64" s="1257"/>
      <c r="AR64" s="1257"/>
      <c r="AY64" s="1258"/>
      <c r="BA64" s="1257"/>
      <c r="BB64" s="1257"/>
      <c r="BC64" s="1257"/>
      <c r="BK64" s="1258"/>
      <c r="BM64" s="1257"/>
      <c r="BN64" s="1257"/>
      <c r="BO64" s="1257"/>
      <c r="BW64" s="1258"/>
      <c r="BY64" s="1257"/>
      <c r="BZ64" s="1257"/>
      <c r="CA64" s="1257"/>
      <c r="CI64" s="1258"/>
      <c r="CK64" s="1257"/>
      <c r="CL64" s="1257"/>
      <c r="CM64" s="1257"/>
      <c r="CU64" s="1258"/>
      <c r="CW64" s="1257"/>
      <c r="CX64" s="1257"/>
      <c r="CY64" s="1257"/>
    </row>
    <row r="65" spans="2:107" ht="13.2" x14ac:dyDescent="0.2">
      <c r="B65" s="1222"/>
      <c r="AN65" s="1256" t="s">
        <v>573</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4"/>
    </row>
    <row r="66" spans="2:107" ht="13.2" x14ac:dyDescent="0.2">
      <c r="B66" s="1222"/>
      <c r="AN66" s="1253"/>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1"/>
    </row>
    <row r="67" spans="2:107" ht="13.2" x14ac:dyDescent="0.2">
      <c r="B67" s="1222"/>
      <c r="AN67" s="1253"/>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1"/>
    </row>
    <row r="68" spans="2:107" ht="13.2" x14ac:dyDescent="0.2">
      <c r="B68" s="1222"/>
      <c r="AN68" s="1253"/>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1"/>
    </row>
    <row r="69" spans="2:107" ht="13.2" x14ac:dyDescent="0.2">
      <c r="B69" s="1222"/>
      <c r="AN69" s="1250"/>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48"/>
    </row>
    <row r="70" spans="2:107" ht="13.2" x14ac:dyDescent="0.2">
      <c r="B70" s="1222"/>
      <c r="H70" s="1247"/>
      <c r="I70" s="1247"/>
      <c r="J70" s="1245"/>
      <c r="K70" s="1245"/>
      <c r="L70" s="1244"/>
      <c r="M70" s="1245"/>
      <c r="N70" s="1244"/>
      <c r="AN70" s="1235"/>
      <c r="AO70" s="1235"/>
      <c r="AP70" s="1235"/>
      <c r="AZ70" s="1235"/>
      <c r="BA70" s="1235"/>
      <c r="BB70" s="1235"/>
      <c r="BL70" s="1235"/>
      <c r="BM70" s="1235"/>
      <c r="BN70" s="1235"/>
      <c r="BX70" s="1235"/>
      <c r="BY70" s="1235"/>
      <c r="BZ70" s="1235"/>
      <c r="CJ70" s="1235"/>
      <c r="CK70" s="1235"/>
      <c r="CL70" s="1235"/>
      <c r="CV70" s="1235"/>
      <c r="CW70" s="1235"/>
      <c r="CX70" s="1235"/>
    </row>
    <row r="71" spans="2:107" ht="13.2" x14ac:dyDescent="0.2">
      <c r="B71" s="1222"/>
      <c r="G71" s="1243"/>
      <c r="I71" s="1246"/>
      <c r="J71" s="1245"/>
      <c r="K71" s="1245"/>
      <c r="L71" s="1244"/>
      <c r="M71" s="1245"/>
      <c r="N71" s="1244"/>
      <c r="AM71" s="1243"/>
      <c r="AN71" s="1221" t="s">
        <v>572</v>
      </c>
    </row>
    <row r="72" spans="2:107" ht="13.2" x14ac:dyDescent="0.2">
      <c r="B72" s="1222"/>
      <c r="G72" s="1233"/>
      <c r="H72" s="1233"/>
      <c r="I72" s="1233"/>
      <c r="J72" s="1233"/>
      <c r="K72" s="1242"/>
      <c r="L72" s="1242"/>
      <c r="M72" s="1241"/>
      <c r="N72" s="1241"/>
      <c r="AN72" s="1240"/>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38"/>
      <c r="BP72" s="1230" t="s">
        <v>527</v>
      </c>
      <c r="BQ72" s="1230"/>
      <c r="BR72" s="1230"/>
      <c r="BS72" s="1230"/>
      <c r="BT72" s="1230"/>
      <c r="BU72" s="1230"/>
      <c r="BV72" s="1230"/>
      <c r="BW72" s="1230"/>
      <c r="BX72" s="1230" t="s">
        <v>528</v>
      </c>
      <c r="BY72" s="1230"/>
      <c r="BZ72" s="1230"/>
      <c r="CA72" s="1230"/>
      <c r="CB72" s="1230"/>
      <c r="CC72" s="1230"/>
      <c r="CD72" s="1230"/>
      <c r="CE72" s="1230"/>
      <c r="CF72" s="1230" t="s">
        <v>529</v>
      </c>
      <c r="CG72" s="1230"/>
      <c r="CH72" s="1230"/>
      <c r="CI72" s="1230"/>
      <c r="CJ72" s="1230"/>
      <c r="CK72" s="1230"/>
      <c r="CL72" s="1230"/>
      <c r="CM72" s="1230"/>
      <c r="CN72" s="1230" t="s">
        <v>530</v>
      </c>
      <c r="CO72" s="1230"/>
      <c r="CP72" s="1230"/>
      <c r="CQ72" s="1230"/>
      <c r="CR72" s="1230"/>
      <c r="CS72" s="1230"/>
      <c r="CT72" s="1230"/>
      <c r="CU72" s="1230"/>
      <c r="CV72" s="1230" t="s">
        <v>531</v>
      </c>
      <c r="CW72" s="1230"/>
      <c r="CX72" s="1230"/>
      <c r="CY72" s="1230"/>
      <c r="CZ72" s="1230"/>
      <c r="DA72" s="1230"/>
      <c r="DB72" s="1230"/>
      <c r="DC72" s="1230"/>
    </row>
    <row r="73" spans="2:107" ht="13.2" x14ac:dyDescent="0.2">
      <c r="B73" s="1222"/>
      <c r="G73" s="1237"/>
      <c r="H73" s="1237"/>
      <c r="I73" s="1237"/>
      <c r="J73" s="1237"/>
      <c r="K73" s="1234"/>
      <c r="L73" s="1234"/>
      <c r="M73" s="1234"/>
      <c r="N73" s="1234"/>
      <c r="AM73" s="1235"/>
      <c r="AN73" s="1229" t="s">
        <v>571</v>
      </c>
      <c r="AO73" s="1229"/>
      <c r="AP73" s="1229"/>
      <c r="AQ73" s="1229"/>
      <c r="AR73" s="1229"/>
      <c r="AS73" s="1229"/>
      <c r="AT73" s="1229"/>
      <c r="AU73" s="1229"/>
      <c r="AV73" s="1229"/>
      <c r="AW73" s="1229"/>
      <c r="AX73" s="1229"/>
      <c r="AY73" s="1229"/>
      <c r="AZ73" s="1229"/>
      <c r="BA73" s="1229"/>
      <c r="BB73" s="1229" t="s">
        <v>569</v>
      </c>
      <c r="BC73" s="1229"/>
      <c r="BD73" s="1229"/>
      <c r="BE73" s="1229"/>
      <c r="BF73" s="1229"/>
      <c r="BG73" s="1229"/>
      <c r="BH73" s="1229"/>
      <c r="BI73" s="1229"/>
      <c r="BJ73" s="1229"/>
      <c r="BK73" s="1229"/>
      <c r="BL73" s="1229"/>
      <c r="BM73" s="1229"/>
      <c r="BN73" s="1229"/>
      <c r="BO73" s="1229"/>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1222"/>
      <c r="G74" s="1237"/>
      <c r="H74" s="1237"/>
      <c r="I74" s="1237"/>
      <c r="J74" s="1237"/>
      <c r="K74" s="1234"/>
      <c r="L74" s="1234"/>
      <c r="M74" s="1234"/>
      <c r="N74" s="1234"/>
      <c r="AM74" s="1235"/>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1222"/>
      <c r="G75" s="1237"/>
      <c r="H75" s="1237"/>
      <c r="I75" s="1233"/>
      <c r="J75" s="1233"/>
      <c r="K75" s="1236"/>
      <c r="L75" s="1236"/>
      <c r="M75" s="1236"/>
      <c r="N75" s="1236"/>
      <c r="AM75" s="1235"/>
      <c r="AN75" s="1229"/>
      <c r="AO75" s="1229"/>
      <c r="AP75" s="1229"/>
      <c r="AQ75" s="1229"/>
      <c r="AR75" s="1229"/>
      <c r="AS75" s="1229"/>
      <c r="AT75" s="1229"/>
      <c r="AU75" s="1229"/>
      <c r="AV75" s="1229"/>
      <c r="AW75" s="1229"/>
      <c r="AX75" s="1229"/>
      <c r="AY75" s="1229"/>
      <c r="AZ75" s="1229"/>
      <c r="BA75" s="1229"/>
      <c r="BB75" s="1229" t="s">
        <v>568</v>
      </c>
      <c r="BC75" s="1229"/>
      <c r="BD75" s="1229"/>
      <c r="BE75" s="1229"/>
      <c r="BF75" s="1229"/>
      <c r="BG75" s="1229"/>
      <c r="BH75" s="1229"/>
      <c r="BI75" s="1229"/>
      <c r="BJ75" s="1229"/>
      <c r="BK75" s="1229"/>
      <c r="BL75" s="1229"/>
      <c r="BM75" s="1229"/>
      <c r="BN75" s="1229"/>
      <c r="BO75" s="1229"/>
      <c r="BP75" s="1228">
        <v>3.2</v>
      </c>
      <c r="BQ75" s="1228"/>
      <c r="BR75" s="1228"/>
      <c r="BS75" s="1228"/>
      <c r="BT75" s="1228"/>
      <c r="BU75" s="1228"/>
      <c r="BV75" s="1228"/>
      <c r="BW75" s="1228"/>
      <c r="BX75" s="1228">
        <v>3.5</v>
      </c>
      <c r="BY75" s="1228"/>
      <c r="BZ75" s="1228"/>
      <c r="CA75" s="1228"/>
      <c r="CB75" s="1228"/>
      <c r="CC75" s="1228"/>
      <c r="CD75" s="1228"/>
      <c r="CE75" s="1228"/>
      <c r="CF75" s="1228">
        <v>3.8</v>
      </c>
      <c r="CG75" s="1228"/>
      <c r="CH75" s="1228"/>
      <c r="CI75" s="1228"/>
      <c r="CJ75" s="1228"/>
      <c r="CK75" s="1228"/>
      <c r="CL75" s="1228"/>
      <c r="CM75" s="1228"/>
      <c r="CN75" s="1228">
        <v>4.2</v>
      </c>
      <c r="CO75" s="1228"/>
      <c r="CP75" s="1228"/>
      <c r="CQ75" s="1228"/>
      <c r="CR75" s="1228"/>
      <c r="CS75" s="1228"/>
      <c r="CT75" s="1228"/>
      <c r="CU75" s="1228"/>
      <c r="CV75" s="1228">
        <v>4.3</v>
      </c>
      <c r="CW75" s="1228"/>
      <c r="CX75" s="1228"/>
      <c r="CY75" s="1228"/>
      <c r="CZ75" s="1228"/>
      <c r="DA75" s="1228"/>
      <c r="DB75" s="1228"/>
      <c r="DC75" s="1228"/>
    </row>
    <row r="76" spans="2:107" ht="13.2" x14ac:dyDescent="0.2">
      <c r="B76" s="1222"/>
      <c r="G76" s="1237"/>
      <c r="H76" s="1237"/>
      <c r="I76" s="1233"/>
      <c r="J76" s="1233"/>
      <c r="K76" s="1236"/>
      <c r="L76" s="1236"/>
      <c r="M76" s="1236"/>
      <c r="N76" s="1236"/>
      <c r="AM76" s="1235"/>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1222"/>
      <c r="G77" s="1233"/>
      <c r="H77" s="1233"/>
      <c r="I77" s="1233"/>
      <c r="J77" s="1233"/>
      <c r="K77" s="1234"/>
      <c r="L77" s="1234"/>
      <c r="M77" s="1234"/>
      <c r="N77" s="1234"/>
      <c r="AN77" s="1230" t="s">
        <v>570</v>
      </c>
      <c r="AO77" s="1230"/>
      <c r="AP77" s="1230"/>
      <c r="AQ77" s="1230"/>
      <c r="AR77" s="1230"/>
      <c r="AS77" s="1230"/>
      <c r="AT77" s="1230"/>
      <c r="AU77" s="1230"/>
      <c r="AV77" s="1230"/>
      <c r="AW77" s="1230"/>
      <c r="AX77" s="1230"/>
      <c r="AY77" s="1230"/>
      <c r="AZ77" s="1230"/>
      <c r="BA77" s="1230"/>
      <c r="BB77" s="1229" t="s">
        <v>569</v>
      </c>
      <c r="BC77" s="1229"/>
      <c r="BD77" s="1229"/>
      <c r="BE77" s="1229"/>
      <c r="BF77" s="1229"/>
      <c r="BG77" s="1229"/>
      <c r="BH77" s="1229"/>
      <c r="BI77" s="1229"/>
      <c r="BJ77" s="1229"/>
      <c r="BK77" s="1229"/>
      <c r="BL77" s="1229"/>
      <c r="BM77" s="1229"/>
      <c r="BN77" s="1229"/>
      <c r="BO77" s="1229"/>
      <c r="BP77" s="1228">
        <v>14.9</v>
      </c>
      <c r="BQ77" s="1228"/>
      <c r="BR77" s="1228"/>
      <c r="BS77" s="1228"/>
      <c r="BT77" s="1228"/>
      <c r="BU77" s="1228"/>
      <c r="BV77" s="1228"/>
      <c r="BW77" s="1228"/>
      <c r="BX77" s="1228">
        <v>14.5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2" x14ac:dyDescent="0.2">
      <c r="B78" s="1222"/>
      <c r="G78" s="1233"/>
      <c r="H78" s="1233"/>
      <c r="I78" s="1233"/>
      <c r="J78" s="1233"/>
      <c r="K78" s="1234"/>
      <c r="L78" s="1234"/>
      <c r="M78" s="1234"/>
      <c r="N78" s="1234"/>
      <c r="AN78" s="1230"/>
      <c r="AO78" s="1230"/>
      <c r="AP78" s="1230"/>
      <c r="AQ78" s="1230"/>
      <c r="AR78" s="1230"/>
      <c r="AS78" s="1230"/>
      <c r="AT78" s="1230"/>
      <c r="AU78" s="1230"/>
      <c r="AV78" s="1230"/>
      <c r="AW78" s="1230"/>
      <c r="AX78" s="1230"/>
      <c r="AY78" s="1230"/>
      <c r="AZ78" s="1230"/>
      <c r="BA78" s="1230"/>
      <c r="BB78" s="1229"/>
      <c r="BC78" s="1229"/>
      <c r="BD78" s="1229"/>
      <c r="BE78" s="1229"/>
      <c r="BF78" s="1229"/>
      <c r="BG78" s="1229"/>
      <c r="BH78" s="1229"/>
      <c r="BI78" s="1229"/>
      <c r="BJ78" s="1229"/>
      <c r="BK78" s="1229"/>
      <c r="BL78" s="1229"/>
      <c r="BM78" s="1229"/>
      <c r="BN78" s="1229"/>
      <c r="BO78" s="1229"/>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1222"/>
      <c r="G79" s="1233"/>
      <c r="H79" s="1233"/>
      <c r="I79" s="1232"/>
      <c r="J79" s="1232"/>
      <c r="K79" s="1231"/>
      <c r="L79" s="1231"/>
      <c r="M79" s="1231"/>
      <c r="N79" s="1231"/>
      <c r="AN79" s="1230"/>
      <c r="AO79" s="1230"/>
      <c r="AP79" s="1230"/>
      <c r="AQ79" s="1230"/>
      <c r="AR79" s="1230"/>
      <c r="AS79" s="1230"/>
      <c r="AT79" s="1230"/>
      <c r="AU79" s="1230"/>
      <c r="AV79" s="1230"/>
      <c r="AW79" s="1230"/>
      <c r="AX79" s="1230"/>
      <c r="AY79" s="1230"/>
      <c r="AZ79" s="1230"/>
      <c r="BA79" s="1230"/>
      <c r="BB79" s="1229" t="s">
        <v>568</v>
      </c>
      <c r="BC79" s="1229"/>
      <c r="BD79" s="1229"/>
      <c r="BE79" s="1229"/>
      <c r="BF79" s="1229"/>
      <c r="BG79" s="1229"/>
      <c r="BH79" s="1229"/>
      <c r="BI79" s="1229"/>
      <c r="BJ79" s="1229"/>
      <c r="BK79" s="1229"/>
      <c r="BL79" s="1229"/>
      <c r="BM79" s="1229"/>
      <c r="BN79" s="1229"/>
      <c r="BO79" s="1229"/>
      <c r="BP79" s="1228">
        <v>8.5</v>
      </c>
      <c r="BQ79" s="1228"/>
      <c r="BR79" s="1228"/>
      <c r="BS79" s="1228"/>
      <c r="BT79" s="1228"/>
      <c r="BU79" s="1228"/>
      <c r="BV79" s="1228"/>
      <c r="BW79" s="1228"/>
      <c r="BX79" s="1228">
        <v>8.4</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2" x14ac:dyDescent="0.2">
      <c r="B80" s="1222"/>
      <c r="G80" s="1233"/>
      <c r="H80" s="1233"/>
      <c r="I80" s="1232"/>
      <c r="J80" s="1232"/>
      <c r="K80" s="1231"/>
      <c r="L80" s="1231"/>
      <c r="M80" s="1231"/>
      <c r="N80" s="1231"/>
      <c r="AN80" s="1230"/>
      <c r="AO80" s="1230"/>
      <c r="AP80" s="1230"/>
      <c r="AQ80" s="1230"/>
      <c r="AR80" s="1230"/>
      <c r="AS80" s="1230"/>
      <c r="AT80" s="1230"/>
      <c r="AU80" s="1230"/>
      <c r="AV80" s="1230"/>
      <c r="AW80" s="1230"/>
      <c r="AX80" s="1230"/>
      <c r="AY80" s="1230"/>
      <c r="AZ80" s="1230"/>
      <c r="BA80" s="1230"/>
      <c r="BB80" s="1229"/>
      <c r="BC80" s="1229"/>
      <c r="BD80" s="1229"/>
      <c r="BE80" s="1229"/>
      <c r="BF80" s="1229"/>
      <c r="BG80" s="1229"/>
      <c r="BH80" s="1229"/>
      <c r="BI80" s="1229"/>
      <c r="BJ80" s="1229"/>
      <c r="BK80" s="1229"/>
      <c r="BL80" s="1229"/>
      <c r="BM80" s="1229"/>
      <c r="BN80" s="1229"/>
      <c r="BO80" s="1229"/>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1222"/>
    </row>
    <row r="82" spans="2:109" ht="16.2" x14ac:dyDescent="0.2">
      <c r="B82" s="1222"/>
      <c r="K82" s="1227"/>
      <c r="L82" s="1227"/>
      <c r="M82" s="1227"/>
      <c r="N82" s="1227"/>
      <c r="AQ82" s="1227"/>
      <c r="AR82" s="1227"/>
      <c r="AS82" s="1227"/>
      <c r="AT82" s="1227"/>
      <c r="BC82" s="1227"/>
      <c r="BD82" s="1227"/>
      <c r="BE82" s="1227"/>
      <c r="BF82" s="1227"/>
      <c r="BO82" s="1227"/>
      <c r="BP82" s="1227"/>
      <c r="BQ82" s="1227"/>
      <c r="BR82" s="1227"/>
      <c r="CA82" s="1227"/>
      <c r="CB82" s="1227"/>
      <c r="CC82" s="1227"/>
      <c r="CD82" s="1227"/>
      <c r="CM82" s="1227"/>
      <c r="CN82" s="1227"/>
      <c r="CO82" s="1227"/>
      <c r="CP82" s="1227"/>
      <c r="CY82" s="1227"/>
      <c r="CZ82" s="1227"/>
      <c r="DA82" s="1227"/>
      <c r="DB82" s="1227"/>
      <c r="DC82" s="1227"/>
    </row>
    <row r="83" spans="2:109" ht="13.2" x14ac:dyDescent="0.2">
      <c r="B83" s="1226"/>
      <c r="C83" s="1225"/>
      <c r="D83" s="1225"/>
      <c r="E83" s="1225"/>
      <c r="F83" s="1225"/>
      <c r="G83" s="1225"/>
      <c r="H83" s="1225"/>
      <c r="I83" s="1225"/>
      <c r="J83" s="1225"/>
      <c r="K83" s="1225"/>
      <c r="L83" s="1225"/>
      <c r="M83" s="1225"/>
      <c r="N83" s="1225"/>
      <c r="O83" s="1225"/>
      <c r="P83" s="1225"/>
      <c r="Q83" s="1225"/>
      <c r="R83" s="1225"/>
      <c r="S83" s="1225"/>
      <c r="T83" s="1225"/>
      <c r="U83" s="1225"/>
      <c r="V83" s="1225"/>
      <c r="W83" s="1225"/>
      <c r="X83" s="1225"/>
      <c r="Y83" s="1225"/>
      <c r="Z83" s="1225"/>
      <c r="AA83" s="1225"/>
      <c r="AB83" s="1225"/>
      <c r="AC83" s="1225"/>
      <c r="AD83" s="1225"/>
      <c r="AE83" s="1225"/>
      <c r="AF83" s="1225"/>
      <c r="AG83" s="1225"/>
      <c r="AH83" s="1225"/>
      <c r="AI83" s="1225"/>
      <c r="AJ83" s="1225"/>
      <c r="AK83" s="1225"/>
      <c r="AL83" s="1225"/>
      <c r="AM83" s="1225"/>
      <c r="AN83" s="1225"/>
      <c r="AO83" s="1225"/>
      <c r="AP83" s="1225"/>
      <c r="AQ83" s="1225"/>
      <c r="AR83" s="1225"/>
      <c r="AS83" s="1225"/>
      <c r="AT83" s="1225"/>
      <c r="AU83" s="1225"/>
      <c r="AV83" s="1225"/>
      <c r="AW83" s="1225"/>
      <c r="AX83" s="1225"/>
      <c r="AY83" s="1225"/>
      <c r="AZ83" s="1225"/>
      <c r="BA83" s="1225"/>
      <c r="BB83" s="1225"/>
      <c r="BC83" s="1225"/>
      <c r="BD83" s="1225"/>
      <c r="BE83" s="1225"/>
      <c r="BF83" s="1225"/>
      <c r="BG83" s="1225"/>
      <c r="BH83" s="1225"/>
      <c r="BI83" s="1225"/>
      <c r="BJ83" s="1225"/>
      <c r="BK83" s="1225"/>
      <c r="BL83" s="1225"/>
      <c r="BM83" s="1225"/>
      <c r="BN83" s="1225"/>
      <c r="BO83" s="1225"/>
      <c r="BP83" s="1225"/>
      <c r="BQ83" s="1225"/>
      <c r="BR83" s="1225"/>
      <c r="BS83" s="1225"/>
      <c r="BT83" s="1225"/>
      <c r="BU83" s="1225"/>
      <c r="BV83" s="1225"/>
      <c r="BW83" s="1225"/>
      <c r="BX83" s="1225"/>
      <c r="BY83" s="1225"/>
      <c r="BZ83" s="1225"/>
      <c r="CA83" s="1225"/>
      <c r="CB83" s="1225"/>
      <c r="CC83" s="1225"/>
      <c r="CD83" s="1225"/>
      <c r="CE83" s="1225"/>
      <c r="CF83" s="1225"/>
      <c r="CG83" s="1225"/>
      <c r="CH83" s="1225"/>
      <c r="CI83" s="1225"/>
      <c r="CJ83" s="1225"/>
      <c r="CK83" s="1225"/>
      <c r="CL83" s="1225"/>
      <c r="CM83" s="1225"/>
      <c r="CN83" s="1225"/>
      <c r="CO83" s="1225"/>
      <c r="CP83" s="1225"/>
      <c r="CQ83" s="1225"/>
      <c r="CR83" s="1225"/>
      <c r="CS83" s="1225"/>
      <c r="CT83" s="1225"/>
      <c r="CU83" s="1225"/>
      <c r="CV83" s="1225"/>
      <c r="CW83" s="1225"/>
      <c r="CX83" s="1225"/>
      <c r="CY83" s="1225"/>
      <c r="CZ83" s="1225"/>
      <c r="DA83" s="1225"/>
      <c r="DB83" s="1225"/>
      <c r="DC83" s="1225"/>
      <c r="DD83" s="1224"/>
    </row>
    <row r="84" spans="2:109" ht="13.2" x14ac:dyDescent="0.2">
      <c r="DD84" s="1221"/>
      <c r="DE84" s="1221"/>
    </row>
    <row r="85" spans="2:109" ht="13.2" x14ac:dyDescent="0.2">
      <c r="DD85" s="1221"/>
      <c r="DE85" s="1221"/>
    </row>
  </sheetData>
  <sheetProtection algorithmName="SHA-512" hashValue="OllfxQ+AtV3mxPIepee4mgu3iOmgANPqBk1WC5uRB2TznNJT5qnfHw7Qcig0NUCR+mT+G4KcOTQiTBsljzzNIQ==" saltValue="cnxEwalcWdFU2DOrcmzPG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49553-B8DC-4A27-A051-48B4002EB80F}">
  <sheetPr>
    <pageSetUpPr fitToPage="1"/>
  </sheetPr>
  <dimension ref="A1:DR125"/>
  <sheetViews>
    <sheetView showGridLines="0" zoomScale="80" zoomScaleNormal="80" zoomScaleSheetLayoutView="70" workbookViewId="0">
      <selection activeCell="AG110" sqref="AG11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iMlQ4bvHPMCX4KOWvnxMXVFPeOXi7iVA3BKblYgt+DlcKBL5eOFPJ86MACN3/U08HRT/OCGc6IbYQutx3qPtkA==" saltValue="RnwtqJTw27B2pW/r5WZ3n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92EF6-FCDF-481B-8D16-EE4E2ABEE5CC}">
  <sheetPr>
    <pageSetUpPr fitToPage="1"/>
  </sheetPr>
  <dimension ref="A1:DR125"/>
  <sheetViews>
    <sheetView showGridLines="0" tabSelected="1" topLeftCell="A19" zoomScale="80" zoomScaleNormal="80" zoomScaleSheetLayoutView="55" workbookViewId="0">
      <selection activeCell="BM15" sqref="BM1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Bbbe+COH+QYrtCsSRfzxMTmbtq+lhJMeh4/bPZJ7D+4tykuyA9TFnXXj1OwtI2eJPVBAsGUuHw0TFbv62nQqww==" saltValue="w7ZUxkrA8kDHb+TfvGLiK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144119</v>
      </c>
      <c r="E3" s="156"/>
      <c r="F3" s="157">
        <v>132981</v>
      </c>
      <c r="G3" s="158"/>
      <c r="H3" s="159"/>
    </row>
    <row r="4" spans="1:8" x14ac:dyDescent="0.2">
      <c r="A4" s="160"/>
      <c r="B4" s="161"/>
      <c r="C4" s="162"/>
      <c r="D4" s="163">
        <v>60185</v>
      </c>
      <c r="E4" s="164"/>
      <c r="F4" s="165">
        <v>56973</v>
      </c>
      <c r="G4" s="166"/>
      <c r="H4" s="167"/>
    </row>
    <row r="5" spans="1:8" x14ac:dyDescent="0.2">
      <c r="A5" s="148" t="s">
        <v>521</v>
      </c>
      <c r="B5" s="153"/>
      <c r="C5" s="154"/>
      <c r="D5" s="155">
        <v>127651</v>
      </c>
      <c r="E5" s="156"/>
      <c r="F5" s="157">
        <v>128523</v>
      </c>
      <c r="G5" s="158"/>
      <c r="H5" s="159"/>
    </row>
    <row r="6" spans="1:8" x14ac:dyDescent="0.2">
      <c r="A6" s="160"/>
      <c r="B6" s="161"/>
      <c r="C6" s="162"/>
      <c r="D6" s="163">
        <v>90288</v>
      </c>
      <c r="E6" s="164"/>
      <c r="F6" s="165">
        <v>56792</v>
      </c>
      <c r="G6" s="166"/>
      <c r="H6" s="167"/>
    </row>
    <row r="7" spans="1:8" x14ac:dyDescent="0.2">
      <c r="A7" s="148" t="s">
        <v>522</v>
      </c>
      <c r="B7" s="153"/>
      <c r="C7" s="154"/>
      <c r="D7" s="155">
        <v>160410</v>
      </c>
      <c r="E7" s="156"/>
      <c r="F7" s="157">
        <v>96469</v>
      </c>
      <c r="G7" s="158"/>
      <c r="H7" s="159"/>
    </row>
    <row r="8" spans="1:8" x14ac:dyDescent="0.2">
      <c r="A8" s="160"/>
      <c r="B8" s="161"/>
      <c r="C8" s="162"/>
      <c r="D8" s="163">
        <v>120700</v>
      </c>
      <c r="E8" s="164"/>
      <c r="F8" s="165">
        <v>49775</v>
      </c>
      <c r="G8" s="166"/>
      <c r="H8" s="167"/>
    </row>
    <row r="9" spans="1:8" x14ac:dyDescent="0.2">
      <c r="A9" s="148" t="s">
        <v>523</v>
      </c>
      <c r="B9" s="153"/>
      <c r="C9" s="154"/>
      <c r="D9" s="155">
        <v>116257</v>
      </c>
      <c r="E9" s="156"/>
      <c r="F9" s="157">
        <v>85743</v>
      </c>
      <c r="G9" s="158"/>
      <c r="H9" s="159"/>
    </row>
    <row r="10" spans="1:8" x14ac:dyDescent="0.2">
      <c r="A10" s="160"/>
      <c r="B10" s="161"/>
      <c r="C10" s="162"/>
      <c r="D10" s="163">
        <v>51643</v>
      </c>
      <c r="E10" s="164"/>
      <c r="F10" s="165">
        <v>45231</v>
      </c>
      <c r="G10" s="166"/>
      <c r="H10" s="167"/>
    </row>
    <row r="11" spans="1:8" x14ac:dyDescent="0.2">
      <c r="A11" s="148" t="s">
        <v>524</v>
      </c>
      <c r="B11" s="153"/>
      <c r="C11" s="154"/>
      <c r="D11" s="155">
        <v>101897</v>
      </c>
      <c r="E11" s="156"/>
      <c r="F11" s="157">
        <v>92509</v>
      </c>
      <c r="G11" s="158"/>
      <c r="H11" s="159"/>
    </row>
    <row r="12" spans="1:8" x14ac:dyDescent="0.2">
      <c r="A12" s="160"/>
      <c r="B12" s="161"/>
      <c r="C12" s="168"/>
      <c r="D12" s="163">
        <v>62069</v>
      </c>
      <c r="E12" s="164"/>
      <c r="F12" s="165">
        <v>52274</v>
      </c>
      <c r="G12" s="166"/>
      <c r="H12" s="167"/>
    </row>
    <row r="13" spans="1:8" x14ac:dyDescent="0.2">
      <c r="A13" s="148"/>
      <c r="B13" s="153"/>
      <c r="C13" s="169"/>
      <c r="D13" s="170">
        <v>130067</v>
      </c>
      <c r="E13" s="171"/>
      <c r="F13" s="172">
        <v>107245</v>
      </c>
      <c r="G13" s="173"/>
      <c r="H13" s="159"/>
    </row>
    <row r="14" spans="1:8" x14ac:dyDescent="0.2">
      <c r="A14" s="160"/>
      <c r="B14" s="161"/>
      <c r="C14" s="162"/>
      <c r="D14" s="163">
        <v>76977</v>
      </c>
      <c r="E14" s="164"/>
      <c r="F14" s="165">
        <v>52209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8.65</v>
      </c>
      <c r="C19" s="174">
        <f>ROUND(VALUE(SUBSTITUTE(実質収支比率等に係る経年分析!G$48,"▲","-")),2)</f>
        <v>9.14</v>
      </c>
      <c r="D19" s="174">
        <f>ROUND(VALUE(SUBSTITUTE(実質収支比率等に係る経年分析!H$48,"▲","-")),2)</f>
        <v>6.71</v>
      </c>
      <c r="E19" s="174">
        <f>ROUND(VALUE(SUBSTITUTE(実質収支比率等に係る経年分析!I$48,"▲","-")),2)</f>
        <v>7.9</v>
      </c>
      <c r="F19" s="174">
        <f>ROUND(VALUE(SUBSTITUTE(実質収支比率等に係る経年分析!J$48,"▲","-")),2)</f>
        <v>5.03</v>
      </c>
    </row>
    <row r="20" spans="1:11" x14ac:dyDescent="0.2">
      <c r="A20" s="174" t="s">
        <v>53</v>
      </c>
      <c r="B20" s="174">
        <f>ROUND(VALUE(SUBSTITUTE(実質収支比率等に係る経年分析!F$47,"▲","-")),2)</f>
        <v>7.85</v>
      </c>
      <c r="C20" s="174">
        <f>ROUND(VALUE(SUBSTITUTE(実質収支比率等に係る経年分析!G$47,"▲","-")),2)</f>
        <v>12.26</v>
      </c>
      <c r="D20" s="174">
        <f>ROUND(VALUE(SUBSTITUTE(実質収支比率等に係る経年分析!H$47,"▲","-")),2)</f>
        <v>11.95</v>
      </c>
      <c r="E20" s="174">
        <f>ROUND(VALUE(SUBSTITUTE(実質収支比率等に係る経年分析!I$47,"▲","-")),2)</f>
        <v>12.28</v>
      </c>
      <c r="F20" s="174">
        <f>ROUND(VALUE(SUBSTITUTE(実質収支比率等に係る経年分析!J$47,"▲","-")),2)</f>
        <v>12.17</v>
      </c>
    </row>
    <row r="21" spans="1:11" x14ac:dyDescent="0.2">
      <c r="A21" s="174" t="s">
        <v>54</v>
      </c>
      <c r="B21" s="174">
        <f>IF(ISNUMBER(VALUE(SUBSTITUTE(実質収支比率等に係る経年分析!F$49,"▲","-"))),ROUND(VALUE(SUBSTITUTE(実質収支比率等に係る経年分析!F$49,"▲","-")),2),NA())</f>
        <v>6.62</v>
      </c>
      <c r="C21" s="174">
        <f>IF(ISNUMBER(VALUE(SUBSTITUTE(実質収支比率等に係る経年分析!G$49,"▲","-"))),ROUND(VALUE(SUBSTITUTE(実質収支比率等に係る経年分析!G$49,"▲","-")),2),NA())</f>
        <v>4.83</v>
      </c>
      <c r="D21" s="174">
        <f>IF(ISNUMBER(VALUE(SUBSTITUTE(実質収支比率等に係る経年分析!H$49,"▲","-"))),ROUND(VALUE(SUBSTITUTE(実質収支比率等に係る経年分析!H$49,"▲","-")),2),NA())</f>
        <v>3.56</v>
      </c>
      <c r="E21" s="174">
        <f>IF(ISNUMBER(VALUE(SUBSTITUTE(実質収支比率等に係る経年分析!I$49,"▲","-"))),ROUND(VALUE(SUBSTITUTE(実質収支比率等に係る経年分析!I$49,"▲","-")),2),NA())</f>
        <v>4.51</v>
      </c>
      <c r="F21" s="174">
        <f>IF(ISNUMBER(VALUE(SUBSTITUTE(実質収支比率等に係る経年分析!J$49,"▲","-"))),ROUND(VALUE(SUBSTITUTE(実質収支比率等に係る経年分析!J$49,"▲","-")),2),NA())</f>
        <v>1.1299999999999999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温泉浴場事業特別会計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国民宿舎事業特別会計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2.97</v>
      </c>
    </row>
    <row r="34" spans="1:16" x14ac:dyDescent="0.2">
      <c r="A34" s="175" t="str">
        <f>IF(連結実質赤字比率に係る赤字・黒字の構成分析!C$36="",NA(),連結実質赤字比率に係る赤字・黒字の構成分析!C$36)</f>
        <v>企業誘致用地整備事業特別会計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8.64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9.1300000000000008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5.0199999999999996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7.63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7.12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3474</v>
      </c>
      <c r="E42" s="176"/>
      <c r="F42" s="176"/>
      <c r="G42" s="176">
        <f>'実質公債費比率（分子）の構造'!L$52</f>
        <v>3341</v>
      </c>
      <c r="H42" s="176"/>
      <c r="I42" s="176"/>
      <c r="J42" s="176">
        <f>'実質公債費比率（分子）の構造'!M$52</f>
        <v>3372</v>
      </c>
      <c r="K42" s="176"/>
      <c r="L42" s="176"/>
      <c r="M42" s="176">
        <f>'実質公債費比率（分子）の構造'!N$52</f>
        <v>3358</v>
      </c>
      <c r="N42" s="176"/>
      <c r="O42" s="176"/>
      <c r="P42" s="176">
        <f>'実質公債費比率（分子）の構造'!O$52</f>
        <v>3427</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2">
      <c r="A44" s="176" t="s">
        <v>62</v>
      </c>
      <c r="B44" s="176">
        <f>'実質公債費比率（分子）の構造'!K$50</f>
        <v>6</v>
      </c>
      <c r="C44" s="176"/>
      <c r="D44" s="176"/>
      <c r="E44" s="176">
        <f>'実質公債費比率（分子）の構造'!L$50</f>
        <v>6</v>
      </c>
      <c r="F44" s="176"/>
      <c r="G44" s="176"/>
      <c r="H44" s="176">
        <f>'実質公債費比率（分子）の構造'!M$50</f>
        <v>3</v>
      </c>
      <c r="I44" s="176"/>
      <c r="J44" s="176"/>
      <c r="K44" s="176">
        <f>'実質公債費比率（分子）の構造'!N$50</f>
        <v>1</v>
      </c>
      <c r="L44" s="176"/>
      <c r="M44" s="176"/>
      <c r="N44" s="176">
        <f>'実質公債費比率（分子）の構造'!O$50</f>
        <v>1</v>
      </c>
      <c r="O44" s="176"/>
      <c r="P44" s="176"/>
    </row>
    <row r="45" spans="1:16" x14ac:dyDescent="0.2">
      <c r="A45" s="176" t="s">
        <v>63</v>
      </c>
      <c r="B45" s="176">
        <f>'実質公債費比率（分子）の構造'!K$49</f>
        <v>262</v>
      </c>
      <c r="C45" s="176"/>
      <c r="D45" s="176"/>
      <c r="E45" s="176">
        <f>'実質公債費比率（分子）の構造'!L$49</f>
        <v>225</v>
      </c>
      <c r="F45" s="176"/>
      <c r="G45" s="176"/>
      <c r="H45" s="176">
        <f>'実質公債費比率（分子）の構造'!M$49</f>
        <v>234</v>
      </c>
      <c r="I45" s="176"/>
      <c r="J45" s="176"/>
      <c r="K45" s="176">
        <f>'実質公債費比率（分子）の構造'!N$49</f>
        <v>293</v>
      </c>
      <c r="L45" s="176"/>
      <c r="M45" s="176"/>
      <c r="N45" s="176">
        <f>'実質公債費比率（分子）の構造'!O$49</f>
        <v>231</v>
      </c>
      <c r="O45" s="176"/>
      <c r="P45" s="176"/>
    </row>
    <row r="46" spans="1:16" x14ac:dyDescent="0.2">
      <c r="A46" s="176" t="s">
        <v>64</v>
      </c>
      <c r="B46" s="176">
        <f>'実質公債費比率（分子）の構造'!K$48</f>
        <v>745</v>
      </c>
      <c r="C46" s="176"/>
      <c r="D46" s="176"/>
      <c r="E46" s="176">
        <f>'実質公債費比率（分子）の構造'!L$48</f>
        <v>652</v>
      </c>
      <c r="F46" s="176"/>
      <c r="G46" s="176"/>
      <c r="H46" s="176">
        <f>'実質公債費比率（分子）の構造'!M$48</f>
        <v>608</v>
      </c>
      <c r="I46" s="176"/>
      <c r="J46" s="176"/>
      <c r="K46" s="176">
        <f>'実質公債費比率（分子）の構造'!N$48</f>
        <v>622</v>
      </c>
      <c r="L46" s="176"/>
      <c r="M46" s="176"/>
      <c r="N46" s="176">
        <f>'実質公債費比率（分子）の構造'!O$48</f>
        <v>567</v>
      </c>
      <c r="O46" s="176"/>
      <c r="P46" s="176"/>
    </row>
    <row r="47" spans="1:16" x14ac:dyDescent="0.2">
      <c r="A47" s="176" t="s">
        <v>12</v>
      </c>
      <c r="B47" s="176">
        <f>'実質公債費比率（分子）の構造'!K$47</f>
        <v>7</v>
      </c>
      <c r="C47" s="176"/>
      <c r="D47" s="176"/>
      <c r="E47" s="176">
        <f>'実質公債費比率（分子）の構造'!L$47</f>
        <v>3</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2907</v>
      </c>
      <c r="C49" s="176"/>
      <c r="D49" s="176"/>
      <c r="E49" s="176">
        <f>'実質公債費比率（分子）の構造'!L$45</f>
        <v>2905</v>
      </c>
      <c r="F49" s="176"/>
      <c r="G49" s="176"/>
      <c r="H49" s="176">
        <f>'実質公債費比率（分子）の構造'!M$45</f>
        <v>3136</v>
      </c>
      <c r="I49" s="176"/>
      <c r="J49" s="176"/>
      <c r="K49" s="176">
        <f>'実質公債費比率（分子）の構造'!N$45</f>
        <v>3069</v>
      </c>
      <c r="L49" s="176"/>
      <c r="M49" s="176"/>
      <c r="N49" s="176">
        <f>'実質公債費比率（分子）の構造'!O$45</f>
        <v>3125</v>
      </c>
      <c r="O49" s="176"/>
      <c r="P49" s="176"/>
    </row>
    <row r="50" spans="1:16" x14ac:dyDescent="0.2">
      <c r="A50" s="176" t="s">
        <v>67</v>
      </c>
      <c r="B50" s="176" t="e">
        <f>NA()</f>
        <v>#N/A</v>
      </c>
      <c r="C50" s="176">
        <f>IF(ISNUMBER('実質公債費比率（分子）の構造'!K$53),'実質公債費比率（分子）の構造'!K$53,NA())</f>
        <v>453</v>
      </c>
      <c r="D50" s="176" t="e">
        <f>NA()</f>
        <v>#N/A</v>
      </c>
      <c r="E50" s="176" t="e">
        <f>NA()</f>
        <v>#N/A</v>
      </c>
      <c r="F50" s="176">
        <f>IF(ISNUMBER('実質公債費比率（分子）の構造'!L$53),'実質公債費比率（分子）の構造'!L$53,NA())</f>
        <v>450</v>
      </c>
      <c r="G50" s="176" t="e">
        <f>NA()</f>
        <v>#N/A</v>
      </c>
      <c r="H50" s="176" t="e">
        <f>NA()</f>
        <v>#N/A</v>
      </c>
      <c r="I50" s="176">
        <f>IF(ISNUMBER('実質公債費比率（分子）の構造'!M$53),'実質公債費比率（分子）の構造'!M$53,NA())</f>
        <v>609</v>
      </c>
      <c r="J50" s="176" t="e">
        <f>NA()</f>
        <v>#N/A</v>
      </c>
      <c r="K50" s="176" t="e">
        <f>NA()</f>
        <v>#N/A</v>
      </c>
      <c r="L50" s="176">
        <f>IF(ISNUMBER('実質公債費比率（分子）の構造'!N$53),'実質公債費比率（分子）の構造'!N$53,NA())</f>
        <v>627</v>
      </c>
      <c r="M50" s="176" t="e">
        <f>NA()</f>
        <v>#N/A</v>
      </c>
      <c r="N50" s="176" t="e">
        <f>NA()</f>
        <v>#N/A</v>
      </c>
      <c r="O50" s="176">
        <f>IF(ISNUMBER('実質公債費比率（分子）の構造'!O$53),'実質公債費比率（分子）の構造'!O$53,NA())</f>
        <v>498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25894</v>
      </c>
      <c r="E56" s="175"/>
      <c r="F56" s="175"/>
      <c r="G56" s="175">
        <f>'将来負担比率（分子）の構造'!J$52</f>
        <v>26239</v>
      </c>
      <c r="H56" s="175"/>
      <c r="I56" s="175"/>
      <c r="J56" s="175">
        <f>'将来負担比率（分子）の構造'!K$52</f>
        <v>26573</v>
      </c>
      <c r="K56" s="175"/>
      <c r="L56" s="175"/>
      <c r="M56" s="175">
        <f>'将来負担比率（分子）の構造'!L$52</f>
        <v>25174</v>
      </c>
      <c r="N56" s="175"/>
      <c r="O56" s="175"/>
      <c r="P56" s="175">
        <f>'将来負担比率（分子）の構造'!M$52</f>
        <v>23719</v>
      </c>
    </row>
    <row r="57" spans="1:16" x14ac:dyDescent="0.2">
      <c r="A57" s="175" t="s">
        <v>42</v>
      </c>
      <c r="B57" s="175"/>
      <c r="C57" s="175"/>
      <c r="D57" s="175">
        <f>'将来負担比率（分子）の構造'!I$51</f>
        <v>1464</v>
      </c>
      <c r="E57" s="175"/>
      <c r="F57" s="175"/>
      <c r="G57" s="175">
        <f>'将来負担比率（分子）の構造'!J$51</f>
        <v>1262</v>
      </c>
      <c r="H57" s="175"/>
      <c r="I57" s="175"/>
      <c r="J57" s="175">
        <f>'将来負担比率（分子）の構造'!K$51</f>
        <v>901</v>
      </c>
      <c r="K57" s="175"/>
      <c r="L57" s="175"/>
      <c r="M57" s="175">
        <f>'将来負担比率（分子）の構造'!L$51</f>
        <v>725</v>
      </c>
      <c r="N57" s="175"/>
      <c r="O57" s="175"/>
      <c r="P57" s="175">
        <f>'将来負担比率（分子）の構造'!M$51</f>
        <v>557</v>
      </c>
    </row>
    <row r="58" spans="1:16" x14ac:dyDescent="0.2">
      <c r="A58" s="175" t="s">
        <v>41</v>
      </c>
      <c r="B58" s="175"/>
      <c r="C58" s="175"/>
      <c r="D58" s="175">
        <f>'将来負担比率（分子）の構造'!I$50</f>
        <v>18932</v>
      </c>
      <c r="E58" s="175"/>
      <c r="F58" s="175"/>
      <c r="G58" s="175">
        <f>'将来負担比率（分子）の構造'!J$50</f>
        <v>18735</v>
      </c>
      <c r="H58" s="175"/>
      <c r="I58" s="175"/>
      <c r="J58" s="175">
        <f>'将来負担比率（分子）の構造'!K$50</f>
        <v>18370</v>
      </c>
      <c r="K58" s="175"/>
      <c r="L58" s="175"/>
      <c r="M58" s="175">
        <f>'将来負担比率（分子）の構造'!L$50</f>
        <v>18031</v>
      </c>
      <c r="N58" s="175"/>
      <c r="O58" s="175"/>
      <c r="P58" s="175">
        <f>'将来負担比率（分子）の構造'!M$50</f>
        <v>17350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3665</v>
      </c>
      <c r="C62" s="175"/>
      <c r="D62" s="175"/>
      <c r="E62" s="175">
        <f>'将来負担比率（分子）の構造'!J$45</f>
        <v>3797</v>
      </c>
      <c r="F62" s="175"/>
      <c r="G62" s="175"/>
      <c r="H62" s="175">
        <f>'将来負担比率（分子）の構造'!K$45</f>
        <v>3743</v>
      </c>
      <c r="I62" s="175"/>
      <c r="J62" s="175"/>
      <c r="K62" s="175">
        <f>'将来負担比率（分子）の構造'!L$45</f>
        <v>3693</v>
      </c>
      <c r="L62" s="175"/>
      <c r="M62" s="175"/>
      <c r="N62" s="175">
        <f>'将来負担比率（分子）の構造'!M$45</f>
        <v>3719</v>
      </c>
      <c r="O62" s="175"/>
      <c r="P62" s="175"/>
    </row>
    <row r="63" spans="1:16" x14ac:dyDescent="0.2">
      <c r="A63" s="175" t="s">
        <v>34</v>
      </c>
      <c r="B63" s="175">
        <f>'将来負担比率（分子）の構造'!I$44</f>
        <v>629</v>
      </c>
      <c r="C63" s="175"/>
      <c r="D63" s="175"/>
      <c r="E63" s="175">
        <f>'将来負担比率（分子）の構造'!J$44</f>
        <v>544</v>
      </c>
      <c r="F63" s="175"/>
      <c r="G63" s="175"/>
      <c r="H63" s="175">
        <f>'将来負担比率（分子）の構造'!K$44</f>
        <v>719</v>
      </c>
      <c r="I63" s="175"/>
      <c r="J63" s="175"/>
      <c r="K63" s="175">
        <f>'将来負担比率（分子）の構造'!L$44</f>
        <v>633</v>
      </c>
      <c r="L63" s="175"/>
      <c r="M63" s="175"/>
      <c r="N63" s="175">
        <f>'将来負担比率（分子）の構造'!M$44</f>
        <v>690</v>
      </c>
      <c r="O63" s="175"/>
      <c r="P63" s="175"/>
    </row>
    <row r="64" spans="1:16" x14ac:dyDescent="0.2">
      <c r="A64" s="175" t="s">
        <v>33</v>
      </c>
      <c r="B64" s="175">
        <f>'将来負担比率（分子）の構造'!I$43</f>
        <v>6440</v>
      </c>
      <c r="C64" s="175"/>
      <c r="D64" s="175"/>
      <c r="E64" s="175">
        <f>'将来負担比率（分子）の構造'!J$43</f>
        <v>5940</v>
      </c>
      <c r="F64" s="175"/>
      <c r="G64" s="175"/>
      <c r="H64" s="175">
        <f>'将来負担比率（分子）の構造'!K$43</f>
        <v>5321</v>
      </c>
      <c r="I64" s="175"/>
      <c r="J64" s="175"/>
      <c r="K64" s="175">
        <f>'将来負担比率（分子）の構造'!L$43</f>
        <v>4642</v>
      </c>
      <c r="L64" s="175"/>
      <c r="M64" s="175"/>
      <c r="N64" s="175">
        <f>'将来負担比率（分子）の構造'!M$43</f>
        <v>4239</v>
      </c>
      <c r="O64" s="175"/>
      <c r="P64" s="175"/>
    </row>
    <row r="65" spans="1:16" x14ac:dyDescent="0.2">
      <c r="A65" s="175" t="s">
        <v>32</v>
      </c>
      <c r="B65" s="175">
        <f>'将来負担比率（分子）の構造'!I$42</f>
        <v>15</v>
      </c>
      <c r="C65" s="175"/>
      <c r="D65" s="175"/>
      <c r="E65" s="175">
        <f>'将来負担比率（分子）の構造'!J$42</f>
        <v>9</v>
      </c>
      <c r="F65" s="175"/>
      <c r="G65" s="175"/>
      <c r="H65" s="175">
        <f>'将来負担比率（分子）の構造'!K$42</f>
        <v>5</v>
      </c>
      <c r="I65" s="175"/>
      <c r="J65" s="175"/>
      <c r="K65" s="175">
        <f>'将来負担比率（分子）の構造'!L$42</f>
        <v>1</v>
      </c>
      <c r="L65" s="175"/>
      <c r="M65" s="175"/>
      <c r="N65" s="175">
        <f>'将来負担比率（分子）の構造'!M$42</f>
        <v>86</v>
      </c>
      <c r="O65" s="175"/>
      <c r="P65" s="175"/>
    </row>
    <row r="66" spans="1:16" x14ac:dyDescent="0.2">
      <c r="A66" s="175" t="s">
        <v>31</v>
      </c>
      <c r="B66" s="175">
        <f>'将来負担比率（分子）の構造'!I$41</f>
        <v>21618</v>
      </c>
      <c r="C66" s="175"/>
      <c r="D66" s="175"/>
      <c r="E66" s="175">
        <f>'将来負担比率（分子）の構造'!J$41</f>
        <v>22539</v>
      </c>
      <c r="F66" s="175"/>
      <c r="G66" s="175"/>
      <c r="H66" s="175">
        <f>'将来負担比率（分子）の構造'!K$41</f>
        <v>23666</v>
      </c>
      <c r="I66" s="175"/>
      <c r="J66" s="175"/>
      <c r="K66" s="175">
        <f>'将来負担比率（分子）の構造'!L$41</f>
        <v>22593</v>
      </c>
      <c r="L66" s="175"/>
      <c r="M66" s="175"/>
      <c r="N66" s="175">
        <f>'将来負担比率（分子）の構造'!M$41</f>
        <v>21175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1992</v>
      </c>
      <c r="C72" s="179">
        <f>基金残高に係る経年分析!G55</f>
        <v>1992</v>
      </c>
      <c r="D72" s="179">
        <f>基金残高に係る経年分析!H55</f>
        <v>1993</v>
      </c>
    </row>
    <row r="73" spans="1:16" x14ac:dyDescent="0.2">
      <c r="A73" s="178" t="s">
        <v>74</v>
      </c>
      <c r="B73" s="179">
        <f>基金残高に係る経年分析!F56</f>
        <v>12051</v>
      </c>
      <c r="C73" s="179">
        <f>基金残高に係る経年分析!G56</f>
        <v>11558</v>
      </c>
      <c r="D73" s="179">
        <f>基金残高に係る経年分析!H56</f>
        <v>10636</v>
      </c>
    </row>
    <row r="74" spans="1:16" x14ac:dyDescent="0.2">
      <c r="A74" s="178" t="s">
        <v>75</v>
      </c>
      <c r="B74" s="179">
        <f>基金残高に係る経年分析!F57</f>
        <v>8307</v>
      </c>
      <c r="C74" s="179">
        <f>基金残高に係る経年分析!G57</f>
        <v>8520</v>
      </c>
      <c r="D74" s="179">
        <f>基金残高に係る経年分析!H57</f>
        <v>8698</v>
      </c>
    </row>
  </sheetData>
  <sheetProtection algorithmName="SHA-512" hashValue="cWDnmvZZ4LQx4BAgLyTGx53zQWwf5XDkBj1Dlep9niOPRoT9SjA0krdVjW0lIGlXHgUC3TYcR9ZY7tCsJJQZLg==" saltValue="Mar29y4XYNftLLtVHy2N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L43" sqref="DL43:DV43"/>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9" t="s">
        <v>202</v>
      </c>
      <c r="DI1" s="720"/>
      <c r="DJ1" s="720"/>
      <c r="DK1" s="720"/>
      <c r="DL1" s="720"/>
      <c r="DM1" s="720"/>
      <c r="DN1" s="721"/>
      <c r="DO1" s="214"/>
      <c r="DP1" s="719" t="s">
        <v>203</v>
      </c>
      <c r="DQ1" s="720"/>
      <c r="DR1" s="720"/>
      <c r="DS1" s="720"/>
      <c r="DT1" s="720"/>
      <c r="DU1" s="720"/>
      <c r="DV1" s="720"/>
      <c r="DW1" s="720"/>
      <c r="DX1" s="720"/>
      <c r="DY1" s="720"/>
      <c r="DZ1" s="720"/>
      <c r="EA1" s="720"/>
      <c r="EB1" s="720"/>
      <c r="EC1" s="721"/>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5" t="s">
        <v>205</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206</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207</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2">
      <c r="B4" s="675" t="s">
        <v>1</v>
      </c>
      <c r="C4" s="676"/>
      <c r="D4" s="676"/>
      <c r="E4" s="676"/>
      <c r="F4" s="676"/>
      <c r="G4" s="676"/>
      <c r="H4" s="676"/>
      <c r="I4" s="676"/>
      <c r="J4" s="676"/>
      <c r="K4" s="676"/>
      <c r="L4" s="676"/>
      <c r="M4" s="676"/>
      <c r="N4" s="676"/>
      <c r="O4" s="676"/>
      <c r="P4" s="676"/>
      <c r="Q4" s="677"/>
      <c r="R4" s="675" t="s">
        <v>208</v>
      </c>
      <c r="S4" s="676"/>
      <c r="T4" s="676"/>
      <c r="U4" s="676"/>
      <c r="V4" s="676"/>
      <c r="W4" s="676"/>
      <c r="X4" s="676"/>
      <c r="Y4" s="677"/>
      <c r="Z4" s="675" t="s">
        <v>209</v>
      </c>
      <c r="AA4" s="676"/>
      <c r="AB4" s="676"/>
      <c r="AC4" s="677"/>
      <c r="AD4" s="675" t="s">
        <v>210</v>
      </c>
      <c r="AE4" s="676"/>
      <c r="AF4" s="676"/>
      <c r="AG4" s="676"/>
      <c r="AH4" s="676"/>
      <c r="AI4" s="676"/>
      <c r="AJ4" s="676"/>
      <c r="AK4" s="677"/>
      <c r="AL4" s="675" t="s">
        <v>209</v>
      </c>
      <c r="AM4" s="676"/>
      <c r="AN4" s="676"/>
      <c r="AO4" s="677"/>
      <c r="AP4" s="722" t="s">
        <v>211</v>
      </c>
      <c r="AQ4" s="722"/>
      <c r="AR4" s="722"/>
      <c r="AS4" s="722"/>
      <c r="AT4" s="722"/>
      <c r="AU4" s="722"/>
      <c r="AV4" s="722"/>
      <c r="AW4" s="722"/>
      <c r="AX4" s="722"/>
      <c r="AY4" s="722"/>
      <c r="AZ4" s="722"/>
      <c r="BA4" s="722"/>
      <c r="BB4" s="722"/>
      <c r="BC4" s="722"/>
      <c r="BD4" s="722"/>
      <c r="BE4" s="722"/>
      <c r="BF4" s="722"/>
      <c r="BG4" s="722" t="s">
        <v>212</v>
      </c>
      <c r="BH4" s="722"/>
      <c r="BI4" s="722"/>
      <c r="BJ4" s="722"/>
      <c r="BK4" s="722"/>
      <c r="BL4" s="722"/>
      <c r="BM4" s="722"/>
      <c r="BN4" s="722"/>
      <c r="BO4" s="722" t="s">
        <v>209</v>
      </c>
      <c r="BP4" s="722"/>
      <c r="BQ4" s="722"/>
      <c r="BR4" s="722"/>
      <c r="BS4" s="722" t="s">
        <v>213</v>
      </c>
      <c r="BT4" s="722"/>
      <c r="BU4" s="722"/>
      <c r="BV4" s="722"/>
      <c r="BW4" s="722"/>
      <c r="BX4" s="722"/>
      <c r="BY4" s="722"/>
      <c r="BZ4" s="722"/>
      <c r="CA4" s="722"/>
      <c r="CB4" s="722"/>
      <c r="CD4" s="675" t="s">
        <v>214</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2">
      <c r="B5" s="681" t="s">
        <v>215</v>
      </c>
      <c r="C5" s="682"/>
      <c r="D5" s="682"/>
      <c r="E5" s="682"/>
      <c r="F5" s="682"/>
      <c r="G5" s="682"/>
      <c r="H5" s="682"/>
      <c r="I5" s="682"/>
      <c r="J5" s="682"/>
      <c r="K5" s="682"/>
      <c r="L5" s="682"/>
      <c r="M5" s="682"/>
      <c r="N5" s="682"/>
      <c r="O5" s="682"/>
      <c r="P5" s="682"/>
      <c r="Q5" s="683"/>
      <c r="R5" s="678">
        <v>4048751</v>
      </c>
      <c r="S5" s="679"/>
      <c r="T5" s="679"/>
      <c r="U5" s="679"/>
      <c r="V5" s="679"/>
      <c r="W5" s="679"/>
      <c r="X5" s="679"/>
      <c r="Y5" s="704"/>
      <c r="Z5" s="717">
        <v>12.3</v>
      </c>
      <c r="AA5" s="717"/>
      <c r="AB5" s="717"/>
      <c r="AC5" s="717"/>
      <c r="AD5" s="718">
        <v>4048751</v>
      </c>
      <c r="AE5" s="718"/>
      <c r="AF5" s="718"/>
      <c r="AG5" s="718"/>
      <c r="AH5" s="718"/>
      <c r="AI5" s="718"/>
      <c r="AJ5" s="718"/>
      <c r="AK5" s="718"/>
      <c r="AL5" s="705">
        <v>24.8</v>
      </c>
      <c r="AM5" s="687"/>
      <c r="AN5" s="687"/>
      <c r="AO5" s="706"/>
      <c r="AP5" s="681" t="s">
        <v>216</v>
      </c>
      <c r="AQ5" s="682"/>
      <c r="AR5" s="682"/>
      <c r="AS5" s="682"/>
      <c r="AT5" s="682"/>
      <c r="AU5" s="682"/>
      <c r="AV5" s="682"/>
      <c r="AW5" s="682"/>
      <c r="AX5" s="682"/>
      <c r="AY5" s="682"/>
      <c r="AZ5" s="682"/>
      <c r="BA5" s="682"/>
      <c r="BB5" s="682"/>
      <c r="BC5" s="682"/>
      <c r="BD5" s="682"/>
      <c r="BE5" s="682"/>
      <c r="BF5" s="683"/>
      <c r="BG5" s="623">
        <v>4001712</v>
      </c>
      <c r="BH5" s="624"/>
      <c r="BI5" s="624"/>
      <c r="BJ5" s="624"/>
      <c r="BK5" s="624"/>
      <c r="BL5" s="624"/>
      <c r="BM5" s="624"/>
      <c r="BN5" s="625"/>
      <c r="BO5" s="661">
        <v>98.8</v>
      </c>
      <c r="BP5" s="661"/>
      <c r="BQ5" s="661"/>
      <c r="BR5" s="661"/>
      <c r="BS5" s="662">
        <v>30376</v>
      </c>
      <c r="BT5" s="662"/>
      <c r="BU5" s="662"/>
      <c r="BV5" s="662"/>
      <c r="BW5" s="662"/>
      <c r="BX5" s="662"/>
      <c r="BY5" s="662"/>
      <c r="BZ5" s="662"/>
      <c r="CA5" s="662"/>
      <c r="CB5" s="702"/>
      <c r="CD5" s="675" t="s">
        <v>211</v>
      </c>
      <c r="CE5" s="676"/>
      <c r="CF5" s="676"/>
      <c r="CG5" s="676"/>
      <c r="CH5" s="676"/>
      <c r="CI5" s="676"/>
      <c r="CJ5" s="676"/>
      <c r="CK5" s="676"/>
      <c r="CL5" s="676"/>
      <c r="CM5" s="676"/>
      <c r="CN5" s="676"/>
      <c r="CO5" s="676"/>
      <c r="CP5" s="676"/>
      <c r="CQ5" s="677"/>
      <c r="CR5" s="675" t="s">
        <v>217</v>
      </c>
      <c r="CS5" s="676"/>
      <c r="CT5" s="676"/>
      <c r="CU5" s="676"/>
      <c r="CV5" s="676"/>
      <c r="CW5" s="676"/>
      <c r="CX5" s="676"/>
      <c r="CY5" s="677"/>
      <c r="CZ5" s="675" t="s">
        <v>209</v>
      </c>
      <c r="DA5" s="676"/>
      <c r="DB5" s="676"/>
      <c r="DC5" s="677"/>
      <c r="DD5" s="675" t="s">
        <v>218</v>
      </c>
      <c r="DE5" s="676"/>
      <c r="DF5" s="676"/>
      <c r="DG5" s="676"/>
      <c r="DH5" s="676"/>
      <c r="DI5" s="676"/>
      <c r="DJ5" s="676"/>
      <c r="DK5" s="676"/>
      <c r="DL5" s="676"/>
      <c r="DM5" s="676"/>
      <c r="DN5" s="676"/>
      <c r="DO5" s="676"/>
      <c r="DP5" s="677"/>
      <c r="DQ5" s="675" t="s">
        <v>219</v>
      </c>
      <c r="DR5" s="676"/>
      <c r="DS5" s="676"/>
      <c r="DT5" s="676"/>
      <c r="DU5" s="676"/>
      <c r="DV5" s="676"/>
      <c r="DW5" s="676"/>
      <c r="DX5" s="676"/>
      <c r="DY5" s="676"/>
      <c r="DZ5" s="676"/>
      <c r="EA5" s="676"/>
      <c r="EB5" s="676"/>
      <c r="EC5" s="677"/>
    </row>
    <row r="6" spans="2:143" ht="11.25" customHeight="1" x14ac:dyDescent="0.2">
      <c r="B6" s="620" t="s">
        <v>220</v>
      </c>
      <c r="C6" s="621"/>
      <c r="D6" s="621"/>
      <c r="E6" s="621"/>
      <c r="F6" s="621"/>
      <c r="G6" s="621"/>
      <c r="H6" s="621"/>
      <c r="I6" s="621"/>
      <c r="J6" s="621"/>
      <c r="K6" s="621"/>
      <c r="L6" s="621"/>
      <c r="M6" s="621"/>
      <c r="N6" s="621"/>
      <c r="O6" s="621"/>
      <c r="P6" s="621"/>
      <c r="Q6" s="622"/>
      <c r="R6" s="623">
        <v>248587</v>
      </c>
      <c r="S6" s="624"/>
      <c r="T6" s="624"/>
      <c r="U6" s="624"/>
      <c r="V6" s="624"/>
      <c r="W6" s="624"/>
      <c r="X6" s="624"/>
      <c r="Y6" s="625"/>
      <c r="Z6" s="661">
        <v>0.8</v>
      </c>
      <c r="AA6" s="661"/>
      <c r="AB6" s="661"/>
      <c r="AC6" s="661"/>
      <c r="AD6" s="662">
        <v>248587</v>
      </c>
      <c r="AE6" s="662"/>
      <c r="AF6" s="662"/>
      <c r="AG6" s="662"/>
      <c r="AH6" s="662"/>
      <c r="AI6" s="662"/>
      <c r="AJ6" s="662"/>
      <c r="AK6" s="662"/>
      <c r="AL6" s="626">
        <v>1.5</v>
      </c>
      <c r="AM6" s="627"/>
      <c r="AN6" s="627"/>
      <c r="AO6" s="663"/>
      <c r="AP6" s="620" t="s">
        <v>221</v>
      </c>
      <c r="AQ6" s="621"/>
      <c r="AR6" s="621"/>
      <c r="AS6" s="621"/>
      <c r="AT6" s="621"/>
      <c r="AU6" s="621"/>
      <c r="AV6" s="621"/>
      <c r="AW6" s="621"/>
      <c r="AX6" s="621"/>
      <c r="AY6" s="621"/>
      <c r="AZ6" s="621"/>
      <c r="BA6" s="621"/>
      <c r="BB6" s="621"/>
      <c r="BC6" s="621"/>
      <c r="BD6" s="621"/>
      <c r="BE6" s="621"/>
      <c r="BF6" s="622"/>
      <c r="BG6" s="623">
        <v>4001712</v>
      </c>
      <c r="BH6" s="624"/>
      <c r="BI6" s="624"/>
      <c r="BJ6" s="624"/>
      <c r="BK6" s="624"/>
      <c r="BL6" s="624"/>
      <c r="BM6" s="624"/>
      <c r="BN6" s="625"/>
      <c r="BO6" s="661">
        <v>98.8</v>
      </c>
      <c r="BP6" s="661"/>
      <c r="BQ6" s="661"/>
      <c r="BR6" s="661"/>
      <c r="BS6" s="662">
        <v>30376</v>
      </c>
      <c r="BT6" s="662"/>
      <c r="BU6" s="662"/>
      <c r="BV6" s="662"/>
      <c r="BW6" s="662"/>
      <c r="BX6" s="662"/>
      <c r="BY6" s="662"/>
      <c r="BZ6" s="662"/>
      <c r="CA6" s="662"/>
      <c r="CB6" s="702"/>
      <c r="CD6" s="681" t="s">
        <v>222</v>
      </c>
      <c r="CE6" s="682"/>
      <c r="CF6" s="682"/>
      <c r="CG6" s="682"/>
      <c r="CH6" s="682"/>
      <c r="CI6" s="682"/>
      <c r="CJ6" s="682"/>
      <c r="CK6" s="682"/>
      <c r="CL6" s="682"/>
      <c r="CM6" s="682"/>
      <c r="CN6" s="682"/>
      <c r="CO6" s="682"/>
      <c r="CP6" s="682"/>
      <c r="CQ6" s="683"/>
      <c r="CR6" s="623">
        <v>200955</v>
      </c>
      <c r="CS6" s="624"/>
      <c r="CT6" s="624"/>
      <c r="CU6" s="624"/>
      <c r="CV6" s="624"/>
      <c r="CW6" s="624"/>
      <c r="CX6" s="624"/>
      <c r="CY6" s="625"/>
      <c r="CZ6" s="705">
        <v>0.6</v>
      </c>
      <c r="DA6" s="687"/>
      <c r="DB6" s="687"/>
      <c r="DC6" s="707"/>
      <c r="DD6" s="629" t="s">
        <v>122</v>
      </c>
      <c r="DE6" s="624"/>
      <c r="DF6" s="624"/>
      <c r="DG6" s="624"/>
      <c r="DH6" s="624"/>
      <c r="DI6" s="624"/>
      <c r="DJ6" s="624"/>
      <c r="DK6" s="624"/>
      <c r="DL6" s="624"/>
      <c r="DM6" s="624"/>
      <c r="DN6" s="624"/>
      <c r="DO6" s="624"/>
      <c r="DP6" s="625"/>
      <c r="DQ6" s="629">
        <v>200939</v>
      </c>
      <c r="DR6" s="624"/>
      <c r="DS6" s="624"/>
      <c r="DT6" s="624"/>
      <c r="DU6" s="624"/>
      <c r="DV6" s="624"/>
      <c r="DW6" s="624"/>
      <c r="DX6" s="624"/>
      <c r="DY6" s="624"/>
      <c r="DZ6" s="624"/>
      <c r="EA6" s="624"/>
      <c r="EB6" s="624"/>
      <c r="EC6" s="660"/>
    </row>
    <row r="7" spans="2:143" ht="11.25" customHeight="1" x14ac:dyDescent="0.2">
      <c r="B7" s="620" t="s">
        <v>223</v>
      </c>
      <c r="C7" s="621"/>
      <c r="D7" s="621"/>
      <c r="E7" s="621"/>
      <c r="F7" s="621"/>
      <c r="G7" s="621"/>
      <c r="H7" s="621"/>
      <c r="I7" s="621"/>
      <c r="J7" s="621"/>
      <c r="K7" s="621"/>
      <c r="L7" s="621"/>
      <c r="M7" s="621"/>
      <c r="N7" s="621"/>
      <c r="O7" s="621"/>
      <c r="P7" s="621"/>
      <c r="Q7" s="622"/>
      <c r="R7" s="623">
        <v>1060</v>
      </c>
      <c r="S7" s="624"/>
      <c r="T7" s="624"/>
      <c r="U7" s="624"/>
      <c r="V7" s="624"/>
      <c r="W7" s="624"/>
      <c r="X7" s="624"/>
      <c r="Y7" s="625"/>
      <c r="Z7" s="661">
        <v>0</v>
      </c>
      <c r="AA7" s="661"/>
      <c r="AB7" s="661"/>
      <c r="AC7" s="661"/>
      <c r="AD7" s="662">
        <v>1060</v>
      </c>
      <c r="AE7" s="662"/>
      <c r="AF7" s="662"/>
      <c r="AG7" s="662"/>
      <c r="AH7" s="662"/>
      <c r="AI7" s="662"/>
      <c r="AJ7" s="662"/>
      <c r="AK7" s="662"/>
      <c r="AL7" s="626">
        <v>0</v>
      </c>
      <c r="AM7" s="627"/>
      <c r="AN7" s="627"/>
      <c r="AO7" s="663"/>
      <c r="AP7" s="620" t="s">
        <v>224</v>
      </c>
      <c r="AQ7" s="621"/>
      <c r="AR7" s="621"/>
      <c r="AS7" s="621"/>
      <c r="AT7" s="621"/>
      <c r="AU7" s="621"/>
      <c r="AV7" s="621"/>
      <c r="AW7" s="621"/>
      <c r="AX7" s="621"/>
      <c r="AY7" s="621"/>
      <c r="AZ7" s="621"/>
      <c r="BA7" s="621"/>
      <c r="BB7" s="621"/>
      <c r="BC7" s="621"/>
      <c r="BD7" s="621"/>
      <c r="BE7" s="621"/>
      <c r="BF7" s="622"/>
      <c r="BG7" s="623">
        <v>1530979</v>
      </c>
      <c r="BH7" s="624"/>
      <c r="BI7" s="624"/>
      <c r="BJ7" s="624"/>
      <c r="BK7" s="624"/>
      <c r="BL7" s="624"/>
      <c r="BM7" s="624"/>
      <c r="BN7" s="625"/>
      <c r="BO7" s="661">
        <v>37.799999999999997</v>
      </c>
      <c r="BP7" s="661"/>
      <c r="BQ7" s="661"/>
      <c r="BR7" s="661"/>
      <c r="BS7" s="662">
        <v>30376</v>
      </c>
      <c r="BT7" s="662"/>
      <c r="BU7" s="662"/>
      <c r="BV7" s="662"/>
      <c r="BW7" s="662"/>
      <c r="BX7" s="662"/>
      <c r="BY7" s="662"/>
      <c r="BZ7" s="662"/>
      <c r="CA7" s="662"/>
      <c r="CB7" s="702"/>
      <c r="CD7" s="620" t="s">
        <v>225</v>
      </c>
      <c r="CE7" s="621"/>
      <c r="CF7" s="621"/>
      <c r="CG7" s="621"/>
      <c r="CH7" s="621"/>
      <c r="CI7" s="621"/>
      <c r="CJ7" s="621"/>
      <c r="CK7" s="621"/>
      <c r="CL7" s="621"/>
      <c r="CM7" s="621"/>
      <c r="CN7" s="621"/>
      <c r="CO7" s="621"/>
      <c r="CP7" s="621"/>
      <c r="CQ7" s="622"/>
      <c r="CR7" s="623">
        <v>4731791</v>
      </c>
      <c r="CS7" s="624"/>
      <c r="CT7" s="624"/>
      <c r="CU7" s="624"/>
      <c r="CV7" s="624"/>
      <c r="CW7" s="624"/>
      <c r="CX7" s="624"/>
      <c r="CY7" s="625"/>
      <c r="CZ7" s="661">
        <v>14.8</v>
      </c>
      <c r="DA7" s="661"/>
      <c r="DB7" s="661"/>
      <c r="DC7" s="661"/>
      <c r="DD7" s="629">
        <v>182003</v>
      </c>
      <c r="DE7" s="624"/>
      <c r="DF7" s="624"/>
      <c r="DG7" s="624"/>
      <c r="DH7" s="624"/>
      <c r="DI7" s="624"/>
      <c r="DJ7" s="624"/>
      <c r="DK7" s="624"/>
      <c r="DL7" s="624"/>
      <c r="DM7" s="624"/>
      <c r="DN7" s="624"/>
      <c r="DO7" s="624"/>
      <c r="DP7" s="625"/>
      <c r="DQ7" s="629">
        <v>3107511</v>
      </c>
      <c r="DR7" s="624"/>
      <c r="DS7" s="624"/>
      <c r="DT7" s="624"/>
      <c r="DU7" s="624"/>
      <c r="DV7" s="624"/>
      <c r="DW7" s="624"/>
      <c r="DX7" s="624"/>
      <c r="DY7" s="624"/>
      <c r="DZ7" s="624"/>
      <c r="EA7" s="624"/>
      <c r="EB7" s="624"/>
      <c r="EC7" s="660"/>
    </row>
    <row r="8" spans="2:143" ht="11.25" customHeight="1" x14ac:dyDescent="0.2">
      <c r="B8" s="620" t="s">
        <v>226</v>
      </c>
      <c r="C8" s="621"/>
      <c r="D8" s="621"/>
      <c r="E8" s="621"/>
      <c r="F8" s="621"/>
      <c r="G8" s="621"/>
      <c r="H8" s="621"/>
      <c r="I8" s="621"/>
      <c r="J8" s="621"/>
      <c r="K8" s="621"/>
      <c r="L8" s="621"/>
      <c r="M8" s="621"/>
      <c r="N8" s="621"/>
      <c r="O8" s="621"/>
      <c r="P8" s="621"/>
      <c r="Q8" s="622"/>
      <c r="R8" s="623">
        <v>13358</v>
      </c>
      <c r="S8" s="624"/>
      <c r="T8" s="624"/>
      <c r="U8" s="624"/>
      <c r="V8" s="624"/>
      <c r="W8" s="624"/>
      <c r="X8" s="624"/>
      <c r="Y8" s="625"/>
      <c r="Z8" s="661">
        <v>0</v>
      </c>
      <c r="AA8" s="661"/>
      <c r="AB8" s="661"/>
      <c r="AC8" s="661"/>
      <c r="AD8" s="662">
        <v>13358</v>
      </c>
      <c r="AE8" s="662"/>
      <c r="AF8" s="662"/>
      <c r="AG8" s="662"/>
      <c r="AH8" s="662"/>
      <c r="AI8" s="662"/>
      <c r="AJ8" s="662"/>
      <c r="AK8" s="662"/>
      <c r="AL8" s="626">
        <v>0.1</v>
      </c>
      <c r="AM8" s="627"/>
      <c r="AN8" s="627"/>
      <c r="AO8" s="663"/>
      <c r="AP8" s="620" t="s">
        <v>227</v>
      </c>
      <c r="AQ8" s="621"/>
      <c r="AR8" s="621"/>
      <c r="AS8" s="621"/>
      <c r="AT8" s="621"/>
      <c r="AU8" s="621"/>
      <c r="AV8" s="621"/>
      <c r="AW8" s="621"/>
      <c r="AX8" s="621"/>
      <c r="AY8" s="621"/>
      <c r="AZ8" s="621"/>
      <c r="BA8" s="621"/>
      <c r="BB8" s="621"/>
      <c r="BC8" s="621"/>
      <c r="BD8" s="621"/>
      <c r="BE8" s="621"/>
      <c r="BF8" s="622"/>
      <c r="BG8" s="623">
        <v>67139</v>
      </c>
      <c r="BH8" s="624"/>
      <c r="BI8" s="624"/>
      <c r="BJ8" s="624"/>
      <c r="BK8" s="624"/>
      <c r="BL8" s="624"/>
      <c r="BM8" s="624"/>
      <c r="BN8" s="625"/>
      <c r="BO8" s="661">
        <v>1.7</v>
      </c>
      <c r="BP8" s="661"/>
      <c r="BQ8" s="661"/>
      <c r="BR8" s="661"/>
      <c r="BS8" s="662" t="s">
        <v>122</v>
      </c>
      <c r="BT8" s="662"/>
      <c r="BU8" s="662"/>
      <c r="BV8" s="662"/>
      <c r="BW8" s="662"/>
      <c r="BX8" s="662"/>
      <c r="BY8" s="662"/>
      <c r="BZ8" s="662"/>
      <c r="CA8" s="662"/>
      <c r="CB8" s="702"/>
      <c r="CD8" s="620" t="s">
        <v>228</v>
      </c>
      <c r="CE8" s="621"/>
      <c r="CF8" s="621"/>
      <c r="CG8" s="621"/>
      <c r="CH8" s="621"/>
      <c r="CI8" s="621"/>
      <c r="CJ8" s="621"/>
      <c r="CK8" s="621"/>
      <c r="CL8" s="621"/>
      <c r="CM8" s="621"/>
      <c r="CN8" s="621"/>
      <c r="CO8" s="621"/>
      <c r="CP8" s="621"/>
      <c r="CQ8" s="622"/>
      <c r="CR8" s="623">
        <v>11188302</v>
      </c>
      <c r="CS8" s="624"/>
      <c r="CT8" s="624"/>
      <c r="CU8" s="624"/>
      <c r="CV8" s="624"/>
      <c r="CW8" s="624"/>
      <c r="CX8" s="624"/>
      <c r="CY8" s="625"/>
      <c r="CZ8" s="661">
        <v>35</v>
      </c>
      <c r="DA8" s="661"/>
      <c r="DB8" s="661"/>
      <c r="DC8" s="661"/>
      <c r="DD8" s="629">
        <v>22394</v>
      </c>
      <c r="DE8" s="624"/>
      <c r="DF8" s="624"/>
      <c r="DG8" s="624"/>
      <c r="DH8" s="624"/>
      <c r="DI8" s="624"/>
      <c r="DJ8" s="624"/>
      <c r="DK8" s="624"/>
      <c r="DL8" s="624"/>
      <c r="DM8" s="624"/>
      <c r="DN8" s="624"/>
      <c r="DO8" s="624"/>
      <c r="DP8" s="625"/>
      <c r="DQ8" s="629">
        <v>5272528</v>
      </c>
      <c r="DR8" s="624"/>
      <c r="DS8" s="624"/>
      <c r="DT8" s="624"/>
      <c r="DU8" s="624"/>
      <c r="DV8" s="624"/>
      <c r="DW8" s="624"/>
      <c r="DX8" s="624"/>
      <c r="DY8" s="624"/>
      <c r="DZ8" s="624"/>
      <c r="EA8" s="624"/>
      <c r="EB8" s="624"/>
      <c r="EC8" s="660"/>
    </row>
    <row r="9" spans="2:143" ht="11.25" customHeight="1" x14ac:dyDescent="0.2">
      <c r="B9" s="620" t="s">
        <v>229</v>
      </c>
      <c r="C9" s="621"/>
      <c r="D9" s="621"/>
      <c r="E9" s="621"/>
      <c r="F9" s="621"/>
      <c r="G9" s="621"/>
      <c r="H9" s="621"/>
      <c r="I9" s="621"/>
      <c r="J9" s="621"/>
      <c r="K9" s="621"/>
      <c r="L9" s="621"/>
      <c r="M9" s="621"/>
      <c r="N9" s="621"/>
      <c r="O9" s="621"/>
      <c r="P9" s="621"/>
      <c r="Q9" s="622"/>
      <c r="R9" s="623">
        <v>16747</v>
      </c>
      <c r="S9" s="624"/>
      <c r="T9" s="624"/>
      <c r="U9" s="624"/>
      <c r="V9" s="624"/>
      <c r="W9" s="624"/>
      <c r="X9" s="624"/>
      <c r="Y9" s="625"/>
      <c r="Z9" s="661">
        <v>0.1</v>
      </c>
      <c r="AA9" s="661"/>
      <c r="AB9" s="661"/>
      <c r="AC9" s="661"/>
      <c r="AD9" s="662">
        <v>16747</v>
      </c>
      <c r="AE9" s="662"/>
      <c r="AF9" s="662"/>
      <c r="AG9" s="662"/>
      <c r="AH9" s="662"/>
      <c r="AI9" s="662"/>
      <c r="AJ9" s="662"/>
      <c r="AK9" s="662"/>
      <c r="AL9" s="626">
        <v>0.1</v>
      </c>
      <c r="AM9" s="627"/>
      <c r="AN9" s="627"/>
      <c r="AO9" s="663"/>
      <c r="AP9" s="620" t="s">
        <v>230</v>
      </c>
      <c r="AQ9" s="621"/>
      <c r="AR9" s="621"/>
      <c r="AS9" s="621"/>
      <c r="AT9" s="621"/>
      <c r="AU9" s="621"/>
      <c r="AV9" s="621"/>
      <c r="AW9" s="621"/>
      <c r="AX9" s="621"/>
      <c r="AY9" s="621"/>
      <c r="AZ9" s="621"/>
      <c r="BA9" s="621"/>
      <c r="BB9" s="621"/>
      <c r="BC9" s="621"/>
      <c r="BD9" s="621"/>
      <c r="BE9" s="621"/>
      <c r="BF9" s="622"/>
      <c r="BG9" s="623">
        <v>1285288</v>
      </c>
      <c r="BH9" s="624"/>
      <c r="BI9" s="624"/>
      <c r="BJ9" s="624"/>
      <c r="BK9" s="624"/>
      <c r="BL9" s="624"/>
      <c r="BM9" s="624"/>
      <c r="BN9" s="625"/>
      <c r="BO9" s="661">
        <v>31.7</v>
      </c>
      <c r="BP9" s="661"/>
      <c r="BQ9" s="661"/>
      <c r="BR9" s="661"/>
      <c r="BS9" s="662" t="s">
        <v>122</v>
      </c>
      <c r="BT9" s="662"/>
      <c r="BU9" s="662"/>
      <c r="BV9" s="662"/>
      <c r="BW9" s="662"/>
      <c r="BX9" s="662"/>
      <c r="BY9" s="662"/>
      <c r="BZ9" s="662"/>
      <c r="CA9" s="662"/>
      <c r="CB9" s="702"/>
      <c r="CD9" s="620" t="s">
        <v>231</v>
      </c>
      <c r="CE9" s="621"/>
      <c r="CF9" s="621"/>
      <c r="CG9" s="621"/>
      <c r="CH9" s="621"/>
      <c r="CI9" s="621"/>
      <c r="CJ9" s="621"/>
      <c r="CK9" s="621"/>
      <c r="CL9" s="621"/>
      <c r="CM9" s="621"/>
      <c r="CN9" s="621"/>
      <c r="CO9" s="621"/>
      <c r="CP9" s="621"/>
      <c r="CQ9" s="622"/>
      <c r="CR9" s="623">
        <v>2333884</v>
      </c>
      <c r="CS9" s="624"/>
      <c r="CT9" s="624"/>
      <c r="CU9" s="624"/>
      <c r="CV9" s="624"/>
      <c r="CW9" s="624"/>
      <c r="CX9" s="624"/>
      <c r="CY9" s="625"/>
      <c r="CZ9" s="661">
        <v>7.3</v>
      </c>
      <c r="DA9" s="661"/>
      <c r="DB9" s="661"/>
      <c r="DC9" s="661"/>
      <c r="DD9" s="629">
        <v>133585</v>
      </c>
      <c r="DE9" s="624"/>
      <c r="DF9" s="624"/>
      <c r="DG9" s="624"/>
      <c r="DH9" s="624"/>
      <c r="DI9" s="624"/>
      <c r="DJ9" s="624"/>
      <c r="DK9" s="624"/>
      <c r="DL9" s="624"/>
      <c r="DM9" s="624"/>
      <c r="DN9" s="624"/>
      <c r="DO9" s="624"/>
      <c r="DP9" s="625"/>
      <c r="DQ9" s="629">
        <v>1764015</v>
      </c>
      <c r="DR9" s="624"/>
      <c r="DS9" s="624"/>
      <c r="DT9" s="624"/>
      <c r="DU9" s="624"/>
      <c r="DV9" s="624"/>
      <c r="DW9" s="624"/>
      <c r="DX9" s="624"/>
      <c r="DY9" s="624"/>
      <c r="DZ9" s="624"/>
      <c r="EA9" s="624"/>
      <c r="EB9" s="624"/>
      <c r="EC9" s="660"/>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61" t="s">
        <v>122</v>
      </c>
      <c r="AA10" s="661"/>
      <c r="AB10" s="661"/>
      <c r="AC10" s="661"/>
      <c r="AD10" s="662" t="s">
        <v>122</v>
      </c>
      <c r="AE10" s="662"/>
      <c r="AF10" s="662"/>
      <c r="AG10" s="662"/>
      <c r="AH10" s="662"/>
      <c r="AI10" s="662"/>
      <c r="AJ10" s="662"/>
      <c r="AK10" s="662"/>
      <c r="AL10" s="626" t="s">
        <v>122</v>
      </c>
      <c r="AM10" s="627"/>
      <c r="AN10" s="627"/>
      <c r="AO10" s="663"/>
      <c r="AP10" s="620" t="s">
        <v>233</v>
      </c>
      <c r="AQ10" s="621"/>
      <c r="AR10" s="621"/>
      <c r="AS10" s="621"/>
      <c r="AT10" s="621"/>
      <c r="AU10" s="621"/>
      <c r="AV10" s="621"/>
      <c r="AW10" s="621"/>
      <c r="AX10" s="621"/>
      <c r="AY10" s="621"/>
      <c r="AZ10" s="621"/>
      <c r="BA10" s="621"/>
      <c r="BB10" s="621"/>
      <c r="BC10" s="621"/>
      <c r="BD10" s="621"/>
      <c r="BE10" s="621"/>
      <c r="BF10" s="622"/>
      <c r="BG10" s="623">
        <v>72236</v>
      </c>
      <c r="BH10" s="624"/>
      <c r="BI10" s="624"/>
      <c r="BJ10" s="624"/>
      <c r="BK10" s="624"/>
      <c r="BL10" s="624"/>
      <c r="BM10" s="624"/>
      <c r="BN10" s="625"/>
      <c r="BO10" s="661">
        <v>1.8</v>
      </c>
      <c r="BP10" s="661"/>
      <c r="BQ10" s="661"/>
      <c r="BR10" s="661"/>
      <c r="BS10" s="662" t="s">
        <v>122</v>
      </c>
      <c r="BT10" s="662"/>
      <c r="BU10" s="662"/>
      <c r="BV10" s="662"/>
      <c r="BW10" s="662"/>
      <c r="BX10" s="662"/>
      <c r="BY10" s="662"/>
      <c r="BZ10" s="662"/>
      <c r="CA10" s="662"/>
      <c r="CB10" s="702"/>
      <c r="CD10" s="620" t="s">
        <v>234</v>
      </c>
      <c r="CE10" s="621"/>
      <c r="CF10" s="621"/>
      <c r="CG10" s="621"/>
      <c r="CH10" s="621"/>
      <c r="CI10" s="621"/>
      <c r="CJ10" s="621"/>
      <c r="CK10" s="621"/>
      <c r="CL10" s="621"/>
      <c r="CM10" s="621"/>
      <c r="CN10" s="621"/>
      <c r="CO10" s="621"/>
      <c r="CP10" s="621"/>
      <c r="CQ10" s="622"/>
      <c r="CR10" s="623">
        <v>5353</v>
      </c>
      <c r="CS10" s="624"/>
      <c r="CT10" s="624"/>
      <c r="CU10" s="624"/>
      <c r="CV10" s="624"/>
      <c r="CW10" s="624"/>
      <c r="CX10" s="624"/>
      <c r="CY10" s="625"/>
      <c r="CZ10" s="661">
        <v>0</v>
      </c>
      <c r="DA10" s="661"/>
      <c r="DB10" s="661"/>
      <c r="DC10" s="661"/>
      <c r="DD10" s="629" t="s">
        <v>122</v>
      </c>
      <c r="DE10" s="624"/>
      <c r="DF10" s="624"/>
      <c r="DG10" s="624"/>
      <c r="DH10" s="624"/>
      <c r="DI10" s="624"/>
      <c r="DJ10" s="624"/>
      <c r="DK10" s="624"/>
      <c r="DL10" s="624"/>
      <c r="DM10" s="624"/>
      <c r="DN10" s="624"/>
      <c r="DO10" s="624"/>
      <c r="DP10" s="625"/>
      <c r="DQ10" s="629">
        <v>5353</v>
      </c>
      <c r="DR10" s="624"/>
      <c r="DS10" s="624"/>
      <c r="DT10" s="624"/>
      <c r="DU10" s="624"/>
      <c r="DV10" s="624"/>
      <c r="DW10" s="624"/>
      <c r="DX10" s="624"/>
      <c r="DY10" s="624"/>
      <c r="DZ10" s="624"/>
      <c r="EA10" s="624"/>
      <c r="EB10" s="624"/>
      <c r="EC10" s="660"/>
    </row>
    <row r="11" spans="2:143" ht="11.25" customHeight="1" x14ac:dyDescent="0.2">
      <c r="B11" s="620" t="s">
        <v>235</v>
      </c>
      <c r="C11" s="621"/>
      <c r="D11" s="621"/>
      <c r="E11" s="621"/>
      <c r="F11" s="621"/>
      <c r="G11" s="621"/>
      <c r="H11" s="621"/>
      <c r="I11" s="621"/>
      <c r="J11" s="621"/>
      <c r="K11" s="621"/>
      <c r="L11" s="621"/>
      <c r="M11" s="621"/>
      <c r="N11" s="621"/>
      <c r="O11" s="621"/>
      <c r="P11" s="621"/>
      <c r="Q11" s="622"/>
      <c r="R11" s="623">
        <v>1000853</v>
      </c>
      <c r="S11" s="624"/>
      <c r="T11" s="624"/>
      <c r="U11" s="624"/>
      <c r="V11" s="624"/>
      <c r="W11" s="624"/>
      <c r="X11" s="624"/>
      <c r="Y11" s="625"/>
      <c r="Z11" s="626">
        <v>3</v>
      </c>
      <c r="AA11" s="627"/>
      <c r="AB11" s="627"/>
      <c r="AC11" s="628"/>
      <c r="AD11" s="629">
        <v>1000853</v>
      </c>
      <c r="AE11" s="624"/>
      <c r="AF11" s="624"/>
      <c r="AG11" s="624"/>
      <c r="AH11" s="624"/>
      <c r="AI11" s="624"/>
      <c r="AJ11" s="624"/>
      <c r="AK11" s="625"/>
      <c r="AL11" s="626">
        <v>6.1</v>
      </c>
      <c r="AM11" s="627"/>
      <c r="AN11" s="627"/>
      <c r="AO11" s="663"/>
      <c r="AP11" s="620" t="s">
        <v>236</v>
      </c>
      <c r="AQ11" s="621"/>
      <c r="AR11" s="621"/>
      <c r="AS11" s="621"/>
      <c r="AT11" s="621"/>
      <c r="AU11" s="621"/>
      <c r="AV11" s="621"/>
      <c r="AW11" s="621"/>
      <c r="AX11" s="621"/>
      <c r="AY11" s="621"/>
      <c r="AZ11" s="621"/>
      <c r="BA11" s="621"/>
      <c r="BB11" s="621"/>
      <c r="BC11" s="621"/>
      <c r="BD11" s="621"/>
      <c r="BE11" s="621"/>
      <c r="BF11" s="622"/>
      <c r="BG11" s="623">
        <v>106316</v>
      </c>
      <c r="BH11" s="624"/>
      <c r="BI11" s="624"/>
      <c r="BJ11" s="624"/>
      <c r="BK11" s="624"/>
      <c r="BL11" s="624"/>
      <c r="BM11" s="624"/>
      <c r="BN11" s="625"/>
      <c r="BO11" s="661">
        <v>2.6</v>
      </c>
      <c r="BP11" s="661"/>
      <c r="BQ11" s="661"/>
      <c r="BR11" s="661"/>
      <c r="BS11" s="662">
        <v>30376</v>
      </c>
      <c r="BT11" s="662"/>
      <c r="BU11" s="662"/>
      <c r="BV11" s="662"/>
      <c r="BW11" s="662"/>
      <c r="BX11" s="662"/>
      <c r="BY11" s="662"/>
      <c r="BZ11" s="662"/>
      <c r="CA11" s="662"/>
      <c r="CB11" s="702"/>
      <c r="CD11" s="620" t="s">
        <v>237</v>
      </c>
      <c r="CE11" s="621"/>
      <c r="CF11" s="621"/>
      <c r="CG11" s="621"/>
      <c r="CH11" s="621"/>
      <c r="CI11" s="621"/>
      <c r="CJ11" s="621"/>
      <c r="CK11" s="621"/>
      <c r="CL11" s="621"/>
      <c r="CM11" s="621"/>
      <c r="CN11" s="621"/>
      <c r="CO11" s="621"/>
      <c r="CP11" s="621"/>
      <c r="CQ11" s="622"/>
      <c r="CR11" s="623">
        <v>2804419</v>
      </c>
      <c r="CS11" s="624"/>
      <c r="CT11" s="624"/>
      <c r="CU11" s="624"/>
      <c r="CV11" s="624"/>
      <c r="CW11" s="624"/>
      <c r="CX11" s="624"/>
      <c r="CY11" s="625"/>
      <c r="CZ11" s="661">
        <v>8.8000000000000007</v>
      </c>
      <c r="DA11" s="661"/>
      <c r="DB11" s="661"/>
      <c r="DC11" s="661"/>
      <c r="DD11" s="629">
        <v>1743982</v>
      </c>
      <c r="DE11" s="624"/>
      <c r="DF11" s="624"/>
      <c r="DG11" s="624"/>
      <c r="DH11" s="624"/>
      <c r="DI11" s="624"/>
      <c r="DJ11" s="624"/>
      <c r="DK11" s="624"/>
      <c r="DL11" s="624"/>
      <c r="DM11" s="624"/>
      <c r="DN11" s="624"/>
      <c r="DO11" s="624"/>
      <c r="DP11" s="625"/>
      <c r="DQ11" s="629">
        <v>1053304</v>
      </c>
      <c r="DR11" s="624"/>
      <c r="DS11" s="624"/>
      <c r="DT11" s="624"/>
      <c r="DU11" s="624"/>
      <c r="DV11" s="624"/>
      <c r="DW11" s="624"/>
      <c r="DX11" s="624"/>
      <c r="DY11" s="624"/>
      <c r="DZ11" s="624"/>
      <c r="EA11" s="624"/>
      <c r="EB11" s="624"/>
      <c r="EC11" s="660"/>
    </row>
    <row r="12" spans="2:143" ht="11.25" customHeight="1" x14ac:dyDescent="0.2">
      <c r="B12" s="620" t="s">
        <v>238</v>
      </c>
      <c r="C12" s="621"/>
      <c r="D12" s="621"/>
      <c r="E12" s="621"/>
      <c r="F12" s="621"/>
      <c r="G12" s="621"/>
      <c r="H12" s="621"/>
      <c r="I12" s="621"/>
      <c r="J12" s="621"/>
      <c r="K12" s="621"/>
      <c r="L12" s="621"/>
      <c r="M12" s="621"/>
      <c r="N12" s="621"/>
      <c r="O12" s="621"/>
      <c r="P12" s="621"/>
      <c r="Q12" s="622"/>
      <c r="R12" s="623">
        <v>10276</v>
      </c>
      <c r="S12" s="624"/>
      <c r="T12" s="624"/>
      <c r="U12" s="624"/>
      <c r="V12" s="624"/>
      <c r="W12" s="624"/>
      <c r="X12" s="624"/>
      <c r="Y12" s="625"/>
      <c r="Z12" s="661">
        <v>0</v>
      </c>
      <c r="AA12" s="661"/>
      <c r="AB12" s="661"/>
      <c r="AC12" s="661"/>
      <c r="AD12" s="662">
        <v>10276</v>
      </c>
      <c r="AE12" s="662"/>
      <c r="AF12" s="662"/>
      <c r="AG12" s="662"/>
      <c r="AH12" s="662"/>
      <c r="AI12" s="662"/>
      <c r="AJ12" s="662"/>
      <c r="AK12" s="662"/>
      <c r="AL12" s="626">
        <v>0.1</v>
      </c>
      <c r="AM12" s="627"/>
      <c r="AN12" s="627"/>
      <c r="AO12" s="663"/>
      <c r="AP12" s="620" t="s">
        <v>239</v>
      </c>
      <c r="AQ12" s="621"/>
      <c r="AR12" s="621"/>
      <c r="AS12" s="621"/>
      <c r="AT12" s="621"/>
      <c r="AU12" s="621"/>
      <c r="AV12" s="621"/>
      <c r="AW12" s="621"/>
      <c r="AX12" s="621"/>
      <c r="AY12" s="621"/>
      <c r="AZ12" s="621"/>
      <c r="BA12" s="621"/>
      <c r="BB12" s="621"/>
      <c r="BC12" s="621"/>
      <c r="BD12" s="621"/>
      <c r="BE12" s="621"/>
      <c r="BF12" s="622"/>
      <c r="BG12" s="623">
        <v>1967703</v>
      </c>
      <c r="BH12" s="624"/>
      <c r="BI12" s="624"/>
      <c r="BJ12" s="624"/>
      <c r="BK12" s="624"/>
      <c r="BL12" s="624"/>
      <c r="BM12" s="624"/>
      <c r="BN12" s="625"/>
      <c r="BO12" s="661">
        <v>48.6</v>
      </c>
      <c r="BP12" s="661"/>
      <c r="BQ12" s="661"/>
      <c r="BR12" s="661"/>
      <c r="BS12" s="662" t="s">
        <v>122</v>
      </c>
      <c r="BT12" s="662"/>
      <c r="BU12" s="662"/>
      <c r="BV12" s="662"/>
      <c r="BW12" s="662"/>
      <c r="BX12" s="662"/>
      <c r="BY12" s="662"/>
      <c r="BZ12" s="662"/>
      <c r="CA12" s="662"/>
      <c r="CB12" s="702"/>
      <c r="CD12" s="620" t="s">
        <v>240</v>
      </c>
      <c r="CE12" s="621"/>
      <c r="CF12" s="621"/>
      <c r="CG12" s="621"/>
      <c r="CH12" s="621"/>
      <c r="CI12" s="621"/>
      <c r="CJ12" s="621"/>
      <c r="CK12" s="621"/>
      <c r="CL12" s="621"/>
      <c r="CM12" s="621"/>
      <c r="CN12" s="621"/>
      <c r="CO12" s="621"/>
      <c r="CP12" s="621"/>
      <c r="CQ12" s="622"/>
      <c r="CR12" s="623">
        <v>1342591</v>
      </c>
      <c r="CS12" s="624"/>
      <c r="CT12" s="624"/>
      <c r="CU12" s="624"/>
      <c r="CV12" s="624"/>
      <c r="CW12" s="624"/>
      <c r="CX12" s="624"/>
      <c r="CY12" s="625"/>
      <c r="CZ12" s="661">
        <v>4.2</v>
      </c>
      <c r="DA12" s="661"/>
      <c r="DB12" s="661"/>
      <c r="DC12" s="661"/>
      <c r="DD12" s="629">
        <v>179571</v>
      </c>
      <c r="DE12" s="624"/>
      <c r="DF12" s="624"/>
      <c r="DG12" s="624"/>
      <c r="DH12" s="624"/>
      <c r="DI12" s="624"/>
      <c r="DJ12" s="624"/>
      <c r="DK12" s="624"/>
      <c r="DL12" s="624"/>
      <c r="DM12" s="624"/>
      <c r="DN12" s="624"/>
      <c r="DO12" s="624"/>
      <c r="DP12" s="625"/>
      <c r="DQ12" s="629">
        <v>1021272</v>
      </c>
      <c r="DR12" s="624"/>
      <c r="DS12" s="624"/>
      <c r="DT12" s="624"/>
      <c r="DU12" s="624"/>
      <c r="DV12" s="624"/>
      <c r="DW12" s="624"/>
      <c r="DX12" s="624"/>
      <c r="DY12" s="624"/>
      <c r="DZ12" s="624"/>
      <c r="EA12" s="624"/>
      <c r="EB12" s="624"/>
      <c r="EC12" s="660"/>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61" t="s">
        <v>122</v>
      </c>
      <c r="AA13" s="661"/>
      <c r="AB13" s="661"/>
      <c r="AC13" s="661"/>
      <c r="AD13" s="662" t="s">
        <v>122</v>
      </c>
      <c r="AE13" s="662"/>
      <c r="AF13" s="662"/>
      <c r="AG13" s="662"/>
      <c r="AH13" s="662"/>
      <c r="AI13" s="662"/>
      <c r="AJ13" s="662"/>
      <c r="AK13" s="662"/>
      <c r="AL13" s="626" t="s">
        <v>122</v>
      </c>
      <c r="AM13" s="627"/>
      <c r="AN13" s="627"/>
      <c r="AO13" s="663"/>
      <c r="AP13" s="620" t="s">
        <v>242</v>
      </c>
      <c r="AQ13" s="621"/>
      <c r="AR13" s="621"/>
      <c r="AS13" s="621"/>
      <c r="AT13" s="621"/>
      <c r="AU13" s="621"/>
      <c r="AV13" s="621"/>
      <c r="AW13" s="621"/>
      <c r="AX13" s="621"/>
      <c r="AY13" s="621"/>
      <c r="AZ13" s="621"/>
      <c r="BA13" s="621"/>
      <c r="BB13" s="621"/>
      <c r="BC13" s="621"/>
      <c r="BD13" s="621"/>
      <c r="BE13" s="621"/>
      <c r="BF13" s="622"/>
      <c r="BG13" s="623">
        <v>1949859</v>
      </c>
      <c r="BH13" s="624"/>
      <c r="BI13" s="624"/>
      <c r="BJ13" s="624"/>
      <c r="BK13" s="624"/>
      <c r="BL13" s="624"/>
      <c r="BM13" s="624"/>
      <c r="BN13" s="625"/>
      <c r="BO13" s="661">
        <v>48.2</v>
      </c>
      <c r="BP13" s="661"/>
      <c r="BQ13" s="661"/>
      <c r="BR13" s="661"/>
      <c r="BS13" s="662" t="s">
        <v>122</v>
      </c>
      <c r="BT13" s="662"/>
      <c r="BU13" s="662"/>
      <c r="BV13" s="662"/>
      <c r="BW13" s="662"/>
      <c r="BX13" s="662"/>
      <c r="BY13" s="662"/>
      <c r="BZ13" s="662"/>
      <c r="CA13" s="662"/>
      <c r="CB13" s="702"/>
      <c r="CD13" s="620" t="s">
        <v>243</v>
      </c>
      <c r="CE13" s="621"/>
      <c r="CF13" s="621"/>
      <c r="CG13" s="621"/>
      <c r="CH13" s="621"/>
      <c r="CI13" s="621"/>
      <c r="CJ13" s="621"/>
      <c r="CK13" s="621"/>
      <c r="CL13" s="621"/>
      <c r="CM13" s="621"/>
      <c r="CN13" s="621"/>
      <c r="CO13" s="621"/>
      <c r="CP13" s="621"/>
      <c r="CQ13" s="622"/>
      <c r="CR13" s="623">
        <v>2366670</v>
      </c>
      <c r="CS13" s="624"/>
      <c r="CT13" s="624"/>
      <c r="CU13" s="624"/>
      <c r="CV13" s="624"/>
      <c r="CW13" s="624"/>
      <c r="CX13" s="624"/>
      <c r="CY13" s="625"/>
      <c r="CZ13" s="661">
        <v>7.4</v>
      </c>
      <c r="DA13" s="661"/>
      <c r="DB13" s="661"/>
      <c r="DC13" s="661"/>
      <c r="DD13" s="629">
        <v>1259389</v>
      </c>
      <c r="DE13" s="624"/>
      <c r="DF13" s="624"/>
      <c r="DG13" s="624"/>
      <c r="DH13" s="624"/>
      <c r="DI13" s="624"/>
      <c r="DJ13" s="624"/>
      <c r="DK13" s="624"/>
      <c r="DL13" s="624"/>
      <c r="DM13" s="624"/>
      <c r="DN13" s="624"/>
      <c r="DO13" s="624"/>
      <c r="DP13" s="625"/>
      <c r="DQ13" s="629">
        <v>1384709</v>
      </c>
      <c r="DR13" s="624"/>
      <c r="DS13" s="624"/>
      <c r="DT13" s="624"/>
      <c r="DU13" s="624"/>
      <c r="DV13" s="624"/>
      <c r="DW13" s="624"/>
      <c r="DX13" s="624"/>
      <c r="DY13" s="624"/>
      <c r="DZ13" s="624"/>
      <c r="EA13" s="624"/>
      <c r="EB13" s="624"/>
      <c r="EC13" s="660"/>
    </row>
    <row r="14" spans="2:143" ht="11.25" customHeight="1" x14ac:dyDescent="0.2">
      <c r="B14" s="620" t="s">
        <v>244</v>
      </c>
      <c r="C14" s="621"/>
      <c r="D14" s="621"/>
      <c r="E14" s="621"/>
      <c r="F14" s="621"/>
      <c r="G14" s="621"/>
      <c r="H14" s="621"/>
      <c r="I14" s="621"/>
      <c r="J14" s="621"/>
      <c r="K14" s="621"/>
      <c r="L14" s="621"/>
      <c r="M14" s="621"/>
      <c r="N14" s="621"/>
      <c r="O14" s="621"/>
      <c r="P14" s="621"/>
      <c r="Q14" s="622"/>
      <c r="R14" s="623">
        <v>735</v>
      </c>
      <c r="S14" s="624"/>
      <c r="T14" s="624"/>
      <c r="U14" s="624"/>
      <c r="V14" s="624"/>
      <c r="W14" s="624"/>
      <c r="X14" s="624"/>
      <c r="Y14" s="625"/>
      <c r="Z14" s="661">
        <v>0</v>
      </c>
      <c r="AA14" s="661"/>
      <c r="AB14" s="661"/>
      <c r="AC14" s="661"/>
      <c r="AD14" s="662">
        <v>735</v>
      </c>
      <c r="AE14" s="662"/>
      <c r="AF14" s="662"/>
      <c r="AG14" s="662"/>
      <c r="AH14" s="662"/>
      <c r="AI14" s="662"/>
      <c r="AJ14" s="662"/>
      <c r="AK14" s="662"/>
      <c r="AL14" s="626">
        <v>0</v>
      </c>
      <c r="AM14" s="627"/>
      <c r="AN14" s="627"/>
      <c r="AO14" s="663"/>
      <c r="AP14" s="620" t="s">
        <v>245</v>
      </c>
      <c r="AQ14" s="621"/>
      <c r="AR14" s="621"/>
      <c r="AS14" s="621"/>
      <c r="AT14" s="621"/>
      <c r="AU14" s="621"/>
      <c r="AV14" s="621"/>
      <c r="AW14" s="621"/>
      <c r="AX14" s="621"/>
      <c r="AY14" s="621"/>
      <c r="AZ14" s="621"/>
      <c r="BA14" s="621"/>
      <c r="BB14" s="621"/>
      <c r="BC14" s="621"/>
      <c r="BD14" s="621"/>
      <c r="BE14" s="621"/>
      <c r="BF14" s="622"/>
      <c r="BG14" s="623">
        <v>204153</v>
      </c>
      <c r="BH14" s="624"/>
      <c r="BI14" s="624"/>
      <c r="BJ14" s="624"/>
      <c r="BK14" s="624"/>
      <c r="BL14" s="624"/>
      <c r="BM14" s="624"/>
      <c r="BN14" s="625"/>
      <c r="BO14" s="661">
        <v>5</v>
      </c>
      <c r="BP14" s="661"/>
      <c r="BQ14" s="661"/>
      <c r="BR14" s="661"/>
      <c r="BS14" s="662" t="s">
        <v>122</v>
      </c>
      <c r="BT14" s="662"/>
      <c r="BU14" s="662"/>
      <c r="BV14" s="662"/>
      <c r="BW14" s="662"/>
      <c r="BX14" s="662"/>
      <c r="BY14" s="662"/>
      <c r="BZ14" s="662"/>
      <c r="CA14" s="662"/>
      <c r="CB14" s="702"/>
      <c r="CD14" s="620" t="s">
        <v>246</v>
      </c>
      <c r="CE14" s="621"/>
      <c r="CF14" s="621"/>
      <c r="CG14" s="621"/>
      <c r="CH14" s="621"/>
      <c r="CI14" s="621"/>
      <c r="CJ14" s="621"/>
      <c r="CK14" s="621"/>
      <c r="CL14" s="621"/>
      <c r="CM14" s="621"/>
      <c r="CN14" s="621"/>
      <c r="CO14" s="621"/>
      <c r="CP14" s="621"/>
      <c r="CQ14" s="622"/>
      <c r="CR14" s="623">
        <v>1197243</v>
      </c>
      <c r="CS14" s="624"/>
      <c r="CT14" s="624"/>
      <c r="CU14" s="624"/>
      <c r="CV14" s="624"/>
      <c r="CW14" s="624"/>
      <c r="CX14" s="624"/>
      <c r="CY14" s="625"/>
      <c r="CZ14" s="661">
        <v>3.7</v>
      </c>
      <c r="DA14" s="661"/>
      <c r="DB14" s="661"/>
      <c r="DC14" s="661"/>
      <c r="DD14" s="629">
        <v>184240</v>
      </c>
      <c r="DE14" s="624"/>
      <c r="DF14" s="624"/>
      <c r="DG14" s="624"/>
      <c r="DH14" s="624"/>
      <c r="DI14" s="624"/>
      <c r="DJ14" s="624"/>
      <c r="DK14" s="624"/>
      <c r="DL14" s="624"/>
      <c r="DM14" s="624"/>
      <c r="DN14" s="624"/>
      <c r="DO14" s="624"/>
      <c r="DP14" s="625"/>
      <c r="DQ14" s="629">
        <v>999629</v>
      </c>
      <c r="DR14" s="624"/>
      <c r="DS14" s="624"/>
      <c r="DT14" s="624"/>
      <c r="DU14" s="624"/>
      <c r="DV14" s="624"/>
      <c r="DW14" s="624"/>
      <c r="DX14" s="624"/>
      <c r="DY14" s="624"/>
      <c r="DZ14" s="624"/>
      <c r="EA14" s="624"/>
      <c r="EB14" s="624"/>
      <c r="EC14" s="660"/>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61" t="s">
        <v>122</v>
      </c>
      <c r="AA15" s="661"/>
      <c r="AB15" s="661"/>
      <c r="AC15" s="661"/>
      <c r="AD15" s="662" t="s">
        <v>122</v>
      </c>
      <c r="AE15" s="662"/>
      <c r="AF15" s="662"/>
      <c r="AG15" s="662"/>
      <c r="AH15" s="662"/>
      <c r="AI15" s="662"/>
      <c r="AJ15" s="662"/>
      <c r="AK15" s="662"/>
      <c r="AL15" s="626" t="s">
        <v>122</v>
      </c>
      <c r="AM15" s="627"/>
      <c r="AN15" s="627"/>
      <c r="AO15" s="663"/>
      <c r="AP15" s="620" t="s">
        <v>248</v>
      </c>
      <c r="AQ15" s="621"/>
      <c r="AR15" s="621"/>
      <c r="AS15" s="621"/>
      <c r="AT15" s="621"/>
      <c r="AU15" s="621"/>
      <c r="AV15" s="621"/>
      <c r="AW15" s="621"/>
      <c r="AX15" s="621"/>
      <c r="AY15" s="621"/>
      <c r="AZ15" s="621"/>
      <c r="BA15" s="621"/>
      <c r="BB15" s="621"/>
      <c r="BC15" s="621"/>
      <c r="BD15" s="621"/>
      <c r="BE15" s="621"/>
      <c r="BF15" s="622"/>
      <c r="BG15" s="623">
        <v>298877</v>
      </c>
      <c r="BH15" s="624"/>
      <c r="BI15" s="624"/>
      <c r="BJ15" s="624"/>
      <c r="BK15" s="624"/>
      <c r="BL15" s="624"/>
      <c r="BM15" s="624"/>
      <c r="BN15" s="625"/>
      <c r="BO15" s="661">
        <v>7.4</v>
      </c>
      <c r="BP15" s="661"/>
      <c r="BQ15" s="661"/>
      <c r="BR15" s="661"/>
      <c r="BS15" s="662" t="s">
        <v>122</v>
      </c>
      <c r="BT15" s="662"/>
      <c r="BU15" s="662"/>
      <c r="BV15" s="662"/>
      <c r="BW15" s="662"/>
      <c r="BX15" s="662"/>
      <c r="BY15" s="662"/>
      <c r="BZ15" s="662"/>
      <c r="CA15" s="662"/>
      <c r="CB15" s="702"/>
      <c r="CD15" s="620" t="s">
        <v>249</v>
      </c>
      <c r="CE15" s="621"/>
      <c r="CF15" s="621"/>
      <c r="CG15" s="621"/>
      <c r="CH15" s="621"/>
      <c r="CI15" s="621"/>
      <c r="CJ15" s="621"/>
      <c r="CK15" s="621"/>
      <c r="CL15" s="621"/>
      <c r="CM15" s="621"/>
      <c r="CN15" s="621"/>
      <c r="CO15" s="621"/>
      <c r="CP15" s="621"/>
      <c r="CQ15" s="622"/>
      <c r="CR15" s="623">
        <v>1975030</v>
      </c>
      <c r="CS15" s="624"/>
      <c r="CT15" s="624"/>
      <c r="CU15" s="624"/>
      <c r="CV15" s="624"/>
      <c r="CW15" s="624"/>
      <c r="CX15" s="624"/>
      <c r="CY15" s="625"/>
      <c r="CZ15" s="661">
        <v>6.2</v>
      </c>
      <c r="DA15" s="661"/>
      <c r="DB15" s="661"/>
      <c r="DC15" s="661"/>
      <c r="DD15" s="629">
        <v>500313</v>
      </c>
      <c r="DE15" s="624"/>
      <c r="DF15" s="624"/>
      <c r="DG15" s="624"/>
      <c r="DH15" s="624"/>
      <c r="DI15" s="624"/>
      <c r="DJ15" s="624"/>
      <c r="DK15" s="624"/>
      <c r="DL15" s="624"/>
      <c r="DM15" s="624"/>
      <c r="DN15" s="624"/>
      <c r="DO15" s="624"/>
      <c r="DP15" s="625"/>
      <c r="DQ15" s="629">
        <v>1454599</v>
      </c>
      <c r="DR15" s="624"/>
      <c r="DS15" s="624"/>
      <c r="DT15" s="624"/>
      <c r="DU15" s="624"/>
      <c r="DV15" s="624"/>
      <c r="DW15" s="624"/>
      <c r="DX15" s="624"/>
      <c r="DY15" s="624"/>
      <c r="DZ15" s="624"/>
      <c r="EA15" s="624"/>
      <c r="EB15" s="624"/>
      <c r="EC15" s="660"/>
    </row>
    <row r="16" spans="2:143" ht="11.25" customHeight="1" x14ac:dyDescent="0.2">
      <c r="B16" s="620" t="s">
        <v>250</v>
      </c>
      <c r="C16" s="621"/>
      <c r="D16" s="621"/>
      <c r="E16" s="621"/>
      <c r="F16" s="621"/>
      <c r="G16" s="621"/>
      <c r="H16" s="621"/>
      <c r="I16" s="621"/>
      <c r="J16" s="621"/>
      <c r="K16" s="621"/>
      <c r="L16" s="621"/>
      <c r="M16" s="621"/>
      <c r="N16" s="621"/>
      <c r="O16" s="621"/>
      <c r="P16" s="621"/>
      <c r="Q16" s="622"/>
      <c r="R16" s="623">
        <v>17593</v>
      </c>
      <c r="S16" s="624"/>
      <c r="T16" s="624"/>
      <c r="U16" s="624"/>
      <c r="V16" s="624"/>
      <c r="W16" s="624"/>
      <c r="X16" s="624"/>
      <c r="Y16" s="625"/>
      <c r="Z16" s="661">
        <v>0.1</v>
      </c>
      <c r="AA16" s="661"/>
      <c r="AB16" s="661"/>
      <c r="AC16" s="661"/>
      <c r="AD16" s="662">
        <v>17593</v>
      </c>
      <c r="AE16" s="662"/>
      <c r="AF16" s="662"/>
      <c r="AG16" s="662"/>
      <c r="AH16" s="662"/>
      <c r="AI16" s="662"/>
      <c r="AJ16" s="662"/>
      <c r="AK16" s="662"/>
      <c r="AL16" s="626">
        <v>0.1</v>
      </c>
      <c r="AM16" s="627"/>
      <c r="AN16" s="627"/>
      <c r="AO16" s="663"/>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61" t="s">
        <v>122</v>
      </c>
      <c r="BP16" s="661"/>
      <c r="BQ16" s="661"/>
      <c r="BR16" s="661"/>
      <c r="BS16" s="662" t="s">
        <v>122</v>
      </c>
      <c r="BT16" s="662"/>
      <c r="BU16" s="662"/>
      <c r="BV16" s="662"/>
      <c r="BW16" s="662"/>
      <c r="BX16" s="662"/>
      <c r="BY16" s="662"/>
      <c r="BZ16" s="662"/>
      <c r="CA16" s="662"/>
      <c r="CB16" s="702"/>
      <c r="CD16" s="620" t="s">
        <v>252</v>
      </c>
      <c r="CE16" s="621"/>
      <c r="CF16" s="621"/>
      <c r="CG16" s="621"/>
      <c r="CH16" s="621"/>
      <c r="CI16" s="621"/>
      <c r="CJ16" s="621"/>
      <c r="CK16" s="621"/>
      <c r="CL16" s="621"/>
      <c r="CM16" s="621"/>
      <c r="CN16" s="621"/>
      <c r="CO16" s="621"/>
      <c r="CP16" s="621"/>
      <c r="CQ16" s="622"/>
      <c r="CR16" s="623">
        <v>93394</v>
      </c>
      <c r="CS16" s="624"/>
      <c r="CT16" s="624"/>
      <c r="CU16" s="624"/>
      <c r="CV16" s="624"/>
      <c r="CW16" s="624"/>
      <c r="CX16" s="624"/>
      <c r="CY16" s="625"/>
      <c r="CZ16" s="661">
        <v>0.3</v>
      </c>
      <c r="DA16" s="661"/>
      <c r="DB16" s="661"/>
      <c r="DC16" s="661"/>
      <c r="DD16" s="629" t="s">
        <v>122</v>
      </c>
      <c r="DE16" s="624"/>
      <c r="DF16" s="624"/>
      <c r="DG16" s="624"/>
      <c r="DH16" s="624"/>
      <c r="DI16" s="624"/>
      <c r="DJ16" s="624"/>
      <c r="DK16" s="624"/>
      <c r="DL16" s="624"/>
      <c r="DM16" s="624"/>
      <c r="DN16" s="624"/>
      <c r="DO16" s="624"/>
      <c r="DP16" s="625"/>
      <c r="DQ16" s="629">
        <v>51288</v>
      </c>
      <c r="DR16" s="624"/>
      <c r="DS16" s="624"/>
      <c r="DT16" s="624"/>
      <c r="DU16" s="624"/>
      <c r="DV16" s="624"/>
      <c r="DW16" s="624"/>
      <c r="DX16" s="624"/>
      <c r="DY16" s="624"/>
      <c r="DZ16" s="624"/>
      <c r="EA16" s="624"/>
      <c r="EB16" s="624"/>
      <c r="EC16" s="660"/>
    </row>
    <row r="17" spans="2:133" ht="11.25" customHeight="1" x14ac:dyDescent="0.2">
      <c r="B17" s="620" t="s">
        <v>253</v>
      </c>
      <c r="C17" s="621"/>
      <c r="D17" s="621"/>
      <c r="E17" s="621"/>
      <c r="F17" s="621"/>
      <c r="G17" s="621"/>
      <c r="H17" s="621"/>
      <c r="I17" s="621"/>
      <c r="J17" s="621"/>
      <c r="K17" s="621"/>
      <c r="L17" s="621"/>
      <c r="M17" s="621"/>
      <c r="N17" s="621"/>
      <c r="O17" s="621"/>
      <c r="P17" s="621"/>
      <c r="Q17" s="622"/>
      <c r="R17" s="623">
        <v>56550</v>
      </c>
      <c r="S17" s="624"/>
      <c r="T17" s="624"/>
      <c r="U17" s="624"/>
      <c r="V17" s="624"/>
      <c r="W17" s="624"/>
      <c r="X17" s="624"/>
      <c r="Y17" s="625"/>
      <c r="Z17" s="661">
        <v>0.2</v>
      </c>
      <c r="AA17" s="661"/>
      <c r="AB17" s="661"/>
      <c r="AC17" s="661"/>
      <c r="AD17" s="662">
        <v>56550</v>
      </c>
      <c r="AE17" s="662"/>
      <c r="AF17" s="662"/>
      <c r="AG17" s="662"/>
      <c r="AH17" s="662"/>
      <c r="AI17" s="662"/>
      <c r="AJ17" s="662"/>
      <c r="AK17" s="662"/>
      <c r="AL17" s="626">
        <v>0.3</v>
      </c>
      <c r="AM17" s="627"/>
      <c r="AN17" s="627"/>
      <c r="AO17" s="663"/>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61" t="s">
        <v>122</v>
      </c>
      <c r="BP17" s="661"/>
      <c r="BQ17" s="661"/>
      <c r="BR17" s="661"/>
      <c r="BS17" s="662" t="s">
        <v>122</v>
      </c>
      <c r="BT17" s="662"/>
      <c r="BU17" s="662"/>
      <c r="BV17" s="662"/>
      <c r="BW17" s="662"/>
      <c r="BX17" s="662"/>
      <c r="BY17" s="662"/>
      <c r="BZ17" s="662"/>
      <c r="CA17" s="662"/>
      <c r="CB17" s="702"/>
      <c r="CD17" s="620" t="s">
        <v>255</v>
      </c>
      <c r="CE17" s="621"/>
      <c r="CF17" s="621"/>
      <c r="CG17" s="621"/>
      <c r="CH17" s="621"/>
      <c r="CI17" s="621"/>
      <c r="CJ17" s="621"/>
      <c r="CK17" s="621"/>
      <c r="CL17" s="621"/>
      <c r="CM17" s="621"/>
      <c r="CN17" s="621"/>
      <c r="CO17" s="621"/>
      <c r="CP17" s="621"/>
      <c r="CQ17" s="622"/>
      <c r="CR17" s="623">
        <v>3767799</v>
      </c>
      <c r="CS17" s="624"/>
      <c r="CT17" s="624"/>
      <c r="CU17" s="624"/>
      <c r="CV17" s="624"/>
      <c r="CW17" s="624"/>
      <c r="CX17" s="624"/>
      <c r="CY17" s="625"/>
      <c r="CZ17" s="661">
        <v>11.8</v>
      </c>
      <c r="DA17" s="661"/>
      <c r="DB17" s="661"/>
      <c r="DC17" s="661"/>
      <c r="DD17" s="629" t="s">
        <v>122</v>
      </c>
      <c r="DE17" s="624"/>
      <c r="DF17" s="624"/>
      <c r="DG17" s="624"/>
      <c r="DH17" s="624"/>
      <c r="DI17" s="624"/>
      <c r="DJ17" s="624"/>
      <c r="DK17" s="624"/>
      <c r="DL17" s="624"/>
      <c r="DM17" s="624"/>
      <c r="DN17" s="624"/>
      <c r="DO17" s="624"/>
      <c r="DP17" s="625"/>
      <c r="DQ17" s="629">
        <v>3540525</v>
      </c>
      <c r="DR17" s="624"/>
      <c r="DS17" s="624"/>
      <c r="DT17" s="624"/>
      <c r="DU17" s="624"/>
      <c r="DV17" s="624"/>
      <c r="DW17" s="624"/>
      <c r="DX17" s="624"/>
      <c r="DY17" s="624"/>
      <c r="DZ17" s="624"/>
      <c r="EA17" s="624"/>
      <c r="EB17" s="624"/>
      <c r="EC17" s="660"/>
    </row>
    <row r="18" spans="2:133" ht="11.25" customHeight="1" x14ac:dyDescent="0.2">
      <c r="B18" s="620" t="s">
        <v>256</v>
      </c>
      <c r="C18" s="621"/>
      <c r="D18" s="621"/>
      <c r="E18" s="621"/>
      <c r="F18" s="621"/>
      <c r="G18" s="621"/>
      <c r="H18" s="621"/>
      <c r="I18" s="621"/>
      <c r="J18" s="621"/>
      <c r="K18" s="621"/>
      <c r="L18" s="621"/>
      <c r="M18" s="621"/>
      <c r="N18" s="621"/>
      <c r="O18" s="621"/>
      <c r="P18" s="621"/>
      <c r="Q18" s="622"/>
      <c r="R18" s="623">
        <v>23473</v>
      </c>
      <c r="S18" s="624"/>
      <c r="T18" s="624"/>
      <c r="U18" s="624"/>
      <c r="V18" s="624"/>
      <c r="W18" s="624"/>
      <c r="X18" s="624"/>
      <c r="Y18" s="625"/>
      <c r="Z18" s="661">
        <v>0.1</v>
      </c>
      <c r="AA18" s="661"/>
      <c r="AB18" s="661"/>
      <c r="AC18" s="661"/>
      <c r="AD18" s="662">
        <v>23473</v>
      </c>
      <c r="AE18" s="662"/>
      <c r="AF18" s="662"/>
      <c r="AG18" s="662"/>
      <c r="AH18" s="662"/>
      <c r="AI18" s="662"/>
      <c r="AJ18" s="662"/>
      <c r="AK18" s="662"/>
      <c r="AL18" s="626">
        <v>0.1</v>
      </c>
      <c r="AM18" s="627"/>
      <c r="AN18" s="627"/>
      <c r="AO18" s="663"/>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61" t="s">
        <v>122</v>
      </c>
      <c r="BP18" s="661"/>
      <c r="BQ18" s="661"/>
      <c r="BR18" s="661"/>
      <c r="BS18" s="662" t="s">
        <v>122</v>
      </c>
      <c r="BT18" s="662"/>
      <c r="BU18" s="662"/>
      <c r="BV18" s="662"/>
      <c r="BW18" s="662"/>
      <c r="BX18" s="662"/>
      <c r="BY18" s="662"/>
      <c r="BZ18" s="662"/>
      <c r="CA18" s="662"/>
      <c r="CB18" s="702"/>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61" t="s">
        <v>122</v>
      </c>
      <c r="DA18" s="661"/>
      <c r="DB18" s="661"/>
      <c r="DC18" s="661"/>
      <c r="DD18" s="629" t="s">
        <v>122</v>
      </c>
      <c r="DE18" s="624"/>
      <c r="DF18" s="624"/>
      <c r="DG18" s="624"/>
      <c r="DH18" s="624"/>
      <c r="DI18" s="624"/>
      <c r="DJ18" s="624"/>
      <c r="DK18" s="624"/>
      <c r="DL18" s="624"/>
      <c r="DM18" s="624"/>
      <c r="DN18" s="624"/>
      <c r="DO18" s="624"/>
      <c r="DP18" s="625"/>
      <c r="DQ18" s="629" t="s">
        <v>122</v>
      </c>
      <c r="DR18" s="624"/>
      <c r="DS18" s="624"/>
      <c r="DT18" s="624"/>
      <c r="DU18" s="624"/>
      <c r="DV18" s="624"/>
      <c r="DW18" s="624"/>
      <c r="DX18" s="624"/>
      <c r="DY18" s="624"/>
      <c r="DZ18" s="624"/>
      <c r="EA18" s="624"/>
      <c r="EB18" s="624"/>
      <c r="EC18" s="660"/>
    </row>
    <row r="19" spans="2:133" ht="11.25" customHeight="1" x14ac:dyDescent="0.2">
      <c r="B19" s="620" t="s">
        <v>259</v>
      </c>
      <c r="C19" s="621"/>
      <c r="D19" s="621"/>
      <c r="E19" s="621"/>
      <c r="F19" s="621"/>
      <c r="G19" s="621"/>
      <c r="H19" s="621"/>
      <c r="I19" s="621"/>
      <c r="J19" s="621"/>
      <c r="K19" s="621"/>
      <c r="L19" s="621"/>
      <c r="M19" s="621"/>
      <c r="N19" s="621"/>
      <c r="O19" s="621"/>
      <c r="P19" s="621"/>
      <c r="Q19" s="622"/>
      <c r="R19" s="623">
        <v>22497</v>
      </c>
      <c r="S19" s="624"/>
      <c r="T19" s="624"/>
      <c r="U19" s="624"/>
      <c r="V19" s="624"/>
      <c r="W19" s="624"/>
      <c r="X19" s="624"/>
      <c r="Y19" s="625"/>
      <c r="Z19" s="661">
        <v>0.1</v>
      </c>
      <c r="AA19" s="661"/>
      <c r="AB19" s="661"/>
      <c r="AC19" s="661"/>
      <c r="AD19" s="662">
        <v>22497</v>
      </c>
      <c r="AE19" s="662"/>
      <c r="AF19" s="662"/>
      <c r="AG19" s="662"/>
      <c r="AH19" s="662"/>
      <c r="AI19" s="662"/>
      <c r="AJ19" s="662"/>
      <c r="AK19" s="662"/>
      <c r="AL19" s="626">
        <v>0.1</v>
      </c>
      <c r="AM19" s="627"/>
      <c r="AN19" s="627"/>
      <c r="AO19" s="663"/>
      <c r="AP19" s="620" t="s">
        <v>260</v>
      </c>
      <c r="AQ19" s="621"/>
      <c r="AR19" s="621"/>
      <c r="AS19" s="621"/>
      <c r="AT19" s="621"/>
      <c r="AU19" s="621"/>
      <c r="AV19" s="621"/>
      <c r="AW19" s="621"/>
      <c r="AX19" s="621"/>
      <c r="AY19" s="621"/>
      <c r="AZ19" s="621"/>
      <c r="BA19" s="621"/>
      <c r="BB19" s="621"/>
      <c r="BC19" s="621"/>
      <c r="BD19" s="621"/>
      <c r="BE19" s="621"/>
      <c r="BF19" s="622"/>
      <c r="BG19" s="623">
        <v>47039</v>
      </c>
      <c r="BH19" s="624"/>
      <c r="BI19" s="624"/>
      <c r="BJ19" s="624"/>
      <c r="BK19" s="624"/>
      <c r="BL19" s="624"/>
      <c r="BM19" s="624"/>
      <c r="BN19" s="625"/>
      <c r="BO19" s="661">
        <v>1.2</v>
      </c>
      <c r="BP19" s="661"/>
      <c r="BQ19" s="661"/>
      <c r="BR19" s="661"/>
      <c r="BS19" s="662" t="s">
        <v>122</v>
      </c>
      <c r="BT19" s="662"/>
      <c r="BU19" s="662"/>
      <c r="BV19" s="662"/>
      <c r="BW19" s="662"/>
      <c r="BX19" s="662"/>
      <c r="BY19" s="662"/>
      <c r="BZ19" s="662"/>
      <c r="CA19" s="662"/>
      <c r="CB19" s="702"/>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61" t="s">
        <v>122</v>
      </c>
      <c r="DA19" s="661"/>
      <c r="DB19" s="661"/>
      <c r="DC19" s="661"/>
      <c r="DD19" s="629" t="s">
        <v>122</v>
      </c>
      <c r="DE19" s="624"/>
      <c r="DF19" s="624"/>
      <c r="DG19" s="624"/>
      <c r="DH19" s="624"/>
      <c r="DI19" s="624"/>
      <c r="DJ19" s="624"/>
      <c r="DK19" s="624"/>
      <c r="DL19" s="624"/>
      <c r="DM19" s="624"/>
      <c r="DN19" s="624"/>
      <c r="DO19" s="624"/>
      <c r="DP19" s="625"/>
      <c r="DQ19" s="629" t="s">
        <v>122</v>
      </c>
      <c r="DR19" s="624"/>
      <c r="DS19" s="624"/>
      <c r="DT19" s="624"/>
      <c r="DU19" s="624"/>
      <c r="DV19" s="624"/>
      <c r="DW19" s="624"/>
      <c r="DX19" s="624"/>
      <c r="DY19" s="624"/>
      <c r="DZ19" s="624"/>
      <c r="EA19" s="624"/>
      <c r="EB19" s="624"/>
      <c r="EC19" s="660"/>
    </row>
    <row r="20" spans="2:133" ht="11.25" customHeight="1" x14ac:dyDescent="0.2">
      <c r="B20" s="690" t="s">
        <v>262</v>
      </c>
      <c r="C20" s="691"/>
      <c r="D20" s="691"/>
      <c r="E20" s="691"/>
      <c r="F20" s="691"/>
      <c r="G20" s="691"/>
      <c r="H20" s="691"/>
      <c r="I20" s="691"/>
      <c r="J20" s="691"/>
      <c r="K20" s="691"/>
      <c r="L20" s="691"/>
      <c r="M20" s="691"/>
      <c r="N20" s="691"/>
      <c r="O20" s="691"/>
      <c r="P20" s="691"/>
      <c r="Q20" s="692"/>
      <c r="R20" s="623">
        <v>976</v>
      </c>
      <c r="S20" s="624"/>
      <c r="T20" s="624"/>
      <c r="U20" s="624"/>
      <c r="V20" s="624"/>
      <c r="W20" s="624"/>
      <c r="X20" s="624"/>
      <c r="Y20" s="625"/>
      <c r="Z20" s="661">
        <v>0</v>
      </c>
      <c r="AA20" s="661"/>
      <c r="AB20" s="661"/>
      <c r="AC20" s="661"/>
      <c r="AD20" s="662">
        <v>976</v>
      </c>
      <c r="AE20" s="662"/>
      <c r="AF20" s="662"/>
      <c r="AG20" s="662"/>
      <c r="AH20" s="662"/>
      <c r="AI20" s="662"/>
      <c r="AJ20" s="662"/>
      <c r="AK20" s="662"/>
      <c r="AL20" s="626">
        <v>0</v>
      </c>
      <c r="AM20" s="627"/>
      <c r="AN20" s="627"/>
      <c r="AO20" s="663"/>
      <c r="AP20" s="620" t="s">
        <v>263</v>
      </c>
      <c r="AQ20" s="621"/>
      <c r="AR20" s="621"/>
      <c r="AS20" s="621"/>
      <c r="AT20" s="621"/>
      <c r="AU20" s="621"/>
      <c r="AV20" s="621"/>
      <c r="AW20" s="621"/>
      <c r="AX20" s="621"/>
      <c r="AY20" s="621"/>
      <c r="AZ20" s="621"/>
      <c r="BA20" s="621"/>
      <c r="BB20" s="621"/>
      <c r="BC20" s="621"/>
      <c r="BD20" s="621"/>
      <c r="BE20" s="621"/>
      <c r="BF20" s="622"/>
      <c r="BG20" s="623">
        <v>47039</v>
      </c>
      <c r="BH20" s="624"/>
      <c r="BI20" s="624"/>
      <c r="BJ20" s="624"/>
      <c r="BK20" s="624"/>
      <c r="BL20" s="624"/>
      <c r="BM20" s="624"/>
      <c r="BN20" s="625"/>
      <c r="BO20" s="661">
        <v>1.2</v>
      </c>
      <c r="BP20" s="661"/>
      <c r="BQ20" s="661"/>
      <c r="BR20" s="661"/>
      <c r="BS20" s="662" t="s">
        <v>122</v>
      </c>
      <c r="BT20" s="662"/>
      <c r="BU20" s="662"/>
      <c r="BV20" s="662"/>
      <c r="BW20" s="662"/>
      <c r="BX20" s="662"/>
      <c r="BY20" s="662"/>
      <c r="BZ20" s="662"/>
      <c r="CA20" s="662"/>
      <c r="CB20" s="702"/>
      <c r="CD20" s="620" t="s">
        <v>264</v>
      </c>
      <c r="CE20" s="621"/>
      <c r="CF20" s="621"/>
      <c r="CG20" s="621"/>
      <c r="CH20" s="621"/>
      <c r="CI20" s="621"/>
      <c r="CJ20" s="621"/>
      <c r="CK20" s="621"/>
      <c r="CL20" s="621"/>
      <c r="CM20" s="621"/>
      <c r="CN20" s="621"/>
      <c r="CO20" s="621"/>
      <c r="CP20" s="621"/>
      <c r="CQ20" s="622"/>
      <c r="CR20" s="623">
        <v>32007431</v>
      </c>
      <c r="CS20" s="624"/>
      <c r="CT20" s="624"/>
      <c r="CU20" s="624"/>
      <c r="CV20" s="624"/>
      <c r="CW20" s="624"/>
      <c r="CX20" s="624"/>
      <c r="CY20" s="625"/>
      <c r="CZ20" s="661">
        <v>100</v>
      </c>
      <c r="DA20" s="661"/>
      <c r="DB20" s="661"/>
      <c r="DC20" s="661"/>
      <c r="DD20" s="629">
        <v>4205477</v>
      </c>
      <c r="DE20" s="624"/>
      <c r="DF20" s="624"/>
      <c r="DG20" s="624"/>
      <c r="DH20" s="624"/>
      <c r="DI20" s="624"/>
      <c r="DJ20" s="624"/>
      <c r="DK20" s="624"/>
      <c r="DL20" s="624"/>
      <c r="DM20" s="624"/>
      <c r="DN20" s="624"/>
      <c r="DO20" s="624"/>
      <c r="DP20" s="625"/>
      <c r="DQ20" s="629">
        <v>19855672</v>
      </c>
      <c r="DR20" s="624"/>
      <c r="DS20" s="624"/>
      <c r="DT20" s="624"/>
      <c r="DU20" s="624"/>
      <c r="DV20" s="624"/>
      <c r="DW20" s="624"/>
      <c r="DX20" s="624"/>
      <c r="DY20" s="624"/>
      <c r="DZ20" s="624"/>
      <c r="EA20" s="624"/>
      <c r="EB20" s="624"/>
      <c r="EC20" s="660"/>
    </row>
    <row r="21" spans="2:133" ht="11.25" customHeight="1" x14ac:dyDescent="0.2">
      <c r="B21" s="620" t="s">
        <v>265</v>
      </c>
      <c r="C21" s="621"/>
      <c r="D21" s="621"/>
      <c r="E21" s="621"/>
      <c r="F21" s="621"/>
      <c r="G21" s="621"/>
      <c r="H21" s="621"/>
      <c r="I21" s="621"/>
      <c r="J21" s="621"/>
      <c r="K21" s="621"/>
      <c r="L21" s="621"/>
      <c r="M21" s="621"/>
      <c r="N21" s="621"/>
      <c r="O21" s="621"/>
      <c r="P21" s="621"/>
      <c r="Q21" s="622"/>
      <c r="R21" s="623">
        <v>11772428</v>
      </c>
      <c r="S21" s="624"/>
      <c r="T21" s="624"/>
      <c r="U21" s="624"/>
      <c r="V21" s="624"/>
      <c r="W21" s="624"/>
      <c r="X21" s="624"/>
      <c r="Y21" s="625"/>
      <c r="Z21" s="661">
        <v>35.700000000000003</v>
      </c>
      <c r="AA21" s="661"/>
      <c r="AB21" s="661"/>
      <c r="AC21" s="661"/>
      <c r="AD21" s="662">
        <v>10864335</v>
      </c>
      <c r="AE21" s="662"/>
      <c r="AF21" s="662"/>
      <c r="AG21" s="662"/>
      <c r="AH21" s="662"/>
      <c r="AI21" s="662"/>
      <c r="AJ21" s="662"/>
      <c r="AK21" s="662"/>
      <c r="AL21" s="626">
        <v>66.599999999999994</v>
      </c>
      <c r="AM21" s="627"/>
      <c r="AN21" s="627"/>
      <c r="AO21" s="663"/>
      <c r="AP21" s="620" t="s">
        <v>266</v>
      </c>
      <c r="AQ21" s="700"/>
      <c r="AR21" s="700"/>
      <c r="AS21" s="700"/>
      <c r="AT21" s="700"/>
      <c r="AU21" s="700"/>
      <c r="AV21" s="700"/>
      <c r="AW21" s="700"/>
      <c r="AX21" s="700"/>
      <c r="AY21" s="700"/>
      <c r="AZ21" s="700"/>
      <c r="BA21" s="700"/>
      <c r="BB21" s="700"/>
      <c r="BC21" s="700"/>
      <c r="BD21" s="700"/>
      <c r="BE21" s="700"/>
      <c r="BF21" s="701"/>
      <c r="BG21" s="623">
        <v>47039</v>
      </c>
      <c r="BH21" s="624"/>
      <c r="BI21" s="624"/>
      <c r="BJ21" s="624"/>
      <c r="BK21" s="624"/>
      <c r="BL21" s="624"/>
      <c r="BM21" s="624"/>
      <c r="BN21" s="625"/>
      <c r="BO21" s="661">
        <v>1.2</v>
      </c>
      <c r="BP21" s="661"/>
      <c r="BQ21" s="661"/>
      <c r="BR21" s="661"/>
      <c r="BS21" s="662" t="s">
        <v>122</v>
      </c>
      <c r="BT21" s="662"/>
      <c r="BU21" s="662"/>
      <c r="BV21" s="662"/>
      <c r="BW21" s="662"/>
      <c r="BX21" s="662"/>
      <c r="BY21" s="662"/>
      <c r="BZ21" s="662"/>
      <c r="CA21" s="662"/>
      <c r="CB21" s="702"/>
      <c r="CD21" s="604"/>
      <c r="CE21" s="605"/>
      <c r="CF21" s="605"/>
      <c r="CG21" s="605"/>
      <c r="CH21" s="605"/>
      <c r="CI21" s="605"/>
      <c r="CJ21" s="605"/>
      <c r="CK21" s="605"/>
      <c r="CL21" s="605"/>
      <c r="CM21" s="605"/>
      <c r="CN21" s="605"/>
      <c r="CO21" s="605"/>
      <c r="CP21" s="605"/>
      <c r="CQ21" s="606"/>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2">
      <c r="B22" s="620" t="s">
        <v>267</v>
      </c>
      <c r="C22" s="621"/>
      <c r="D22" s="621"/>
      <c r="E22" s="621"/>
      <c r="F22" s="621"/>
      <c r="G22" s="621"/>
      <c r="H22" s="621"/>
      <c r="I22" s="621"/>
      <c r="J22" s="621"/>
      <c r="K22" s="621"/>
      <c r="L22" s="621"/>
      <c r="M22" s="621"/>
      <c r="N22" s="621"/>
      <c r="O22" s="621"/>
      <c r="P22" s="621"/>
      <c r="Q22" s="622"/>
      <c r="R22" s="623">
        <v>10864335</v>
      </c>
      <c r="S22" s="624"/>
      <c r="T22" s="624"/>
      <c r="U22" s="624"/>
      <c r="V22" s="624"/>
      <c r="W22" s="624"/>
      <c r="X22" s="624"/>
      <c r="Y22" s="625"/>
      <c r="Z22" s="661">
        <v>32.9</v>
      </c>
      <c r="AA22" s="661"/>
      <c r="AB22" s="661"/>
      <c r="AC22" s="661"/>
      <c r="AD22" s="662">
        <v>10864335</v>
      </c>
      <c r="AE22" s="662"/>
      <c r="AF22" s="662"/>
      <c r="AG22" s="662"/>
      <c r="AH22" s="662"/>
      <c r="AI22" s="662"/>
      <c r="AJ22" s="662"/>
      <c r="AK22" s="662"/>
      <c r="AL22" s="626">
        <v>66.599999999999994</v>
      </c>
      <c r="AM22" s="627"/>
      <c r="AN22" s="627"/>
      <c r="AO22" s="663"/>
      <c r="AP22" s="620" t="s">
        <v>268</v>
      </c>
      <c r="AQ22" s="700"/>
      <c r="AR22" s="700"/>
      <c r="AS22" s="700"/>
      <c r="AT22" s="700"/>
      <c r="AU22" s="700"/>
      <c r="AV22" s="700"/>
      <c r="AW22" s="700"/>
      <c r="AX22" s="700"/>
      <c r="AY22" s="700"/>
      <c r="AZ22" s="700"/>
      <c r="BA22" s="700"/>
      <c r="BB22" s="700"/>
      <c r="BC22" s="700"/>
      <c r="BD22" s="700"/>
      <c r="BE22" s="700"/>
      <c r="BF22" s="701"/>
      <c r="BG22" s="623" t="s">
        <v>122</v>
      </c>
      <c r="BH22" s="624"/>
      <c r="BI22" s="624"/>
      <c r="BJ22" s="624"/>
      <c r="BK22" s="624"/>
      <c r="BL22" s="624"/>
      <c r="BM22" s="624"/>
      <c r="BN22" s="625"/>
      <c r="BO22" s="661" t="s">
        <v>122</v>
      </c>
      <c r="BP22" s="661"/>
      <c r="BQ22" s="661"/>
      <c r="BR22" s="661"/>
      <c r="BS22" s="662" t="s">
        <v>122</v>
      </c>
      <c r="BT22" s="662"/>
      <c r="BU22" s="662"/>
      <c r="BV22" s="662"/>
      <c r="BW22" s="662"/>
      <c r="BX22" s="662"/>
      <c r="BY22" s="662"/>
      <c r="BZ22" s="662"/>
      <c r="CA22" s="662"/>
      <c r="CB22" s="702"/>
      <c r="CD22" s="675" t="s">
        <v>269</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2">
      <c r="B23" s="620" t="s">
        <v>270</v>
      </c>
      <c r="C23" s="621"/>
      <c r="D23" s="621"/>
      <c r="E23" s="621"/>
      <c r="F23" s="621"/>
      <c r="G23" s="621"/>
      <c r="H23" s="621"/>
      <c r="I23" s="621"/>
      <c r="J23" s="621"/>
      <c r="K23" s="621"/>
      <c r="L23" s="621"/>
      <c r="M23" s="621"/>
      <c r="N23" s="621"/>
      <c r="O23" s="621"/>
      <c r="P23" s="621"/>
      <c r="Q23" s="622"/>
      <c r="R23" s="623">
        <v>908093</v>
      </c>
      <c r="S23" s="624"/>
      <c r="T23" s="624"/>
      <c r="U23" s="624"/>
      <c r="V23" s="624"/>
      <c r="W23" s="624"/>
      <c r="X23" s="624"/>
      <c r="Y23" s="625"/>
      <c r="Z23" s="661">
        <v>2.8</v>
      </c>
      <c r="AA23" s="661"/>
      <c r="AB23" s="661"/>
      <c r="AC23" s="661"/>
      <c r="AD23" s="662" t="s">
        <v>122</v>
      </c>
      <c r="AE23" s="662"/>
      <c r="AF23" s="662"/>
      <c r="AG23" s="662"/>
      <c r="AH23" s="662"/>
      <c r="AI23" s="662"/>
      <c r="AJ23" s="662"/>
      <c r="AK23" s="662"/>
      <c r="AL23" s="626" t="s">
        <v>122</v>
      </c>
      <c r="AM23" s="627"/>
      <c r="AN23" s="627"/>
      <c r="AO23" s="663"/>
      <c r="AP23" s="620" t="s">
        <v>271</v>
      </c>
      <c r="AQ23" s="700"/>
      <c r="AR23" s="700"/>
      <c r="AS23" s="700"/>
      <c r="AT23" s="700"/>
      <c r="AU23" s="700"/>
      <c r="AV23" s="700"/>
      <c r="AW23" s="700"/>
      <c r="AX23" s="700"/>
      <c r="AY23" s="700"/>
      <c r="AZ23" s="700"/>
      <c r="BA23" s="700"/>
      <c r="BB23" s="700"/>
      <c r="BC23" s="700"/>
      <c r="BD23" s="700"/>
      <c r="BE23" s="700"/>
      <c r="BF23" s="701"/>
      <c r="BG23" s="623" t="s">
        <v>122</v>
      </c>
      <c r="BH23" s="624"/>
      <c r="BI23" s="624"/>
      <c r="BJ23" s="624"/>
      <c r="BK23" s="624"/>
      <c r="BL23" s="624"/>
      <c r="BM23" s="624"/>
      <c r="BN23" s="625"/>
      <c r="BO23" s="661" t="s">
        <v>122</v>
      </c>
      <c r="BP23" s="661"/>
      <c r="BQ23" s="661"/>
      <c r="BR23" s="661"/>
      <c r="BS23" s="662" t="s">
        <v>122</v>
      </c>
      <c r="BT23" s="662"/>
      <c r="BU23" s="662"/>
      <c r="BV23" s="662"/>
      <c r="BW23" s="662"/>
      <c r="BX23" s="662"/>
      <c r="BY23" s="662"/>
      <c r="BZ23" s="662"/>
      <c r="CA23" s="662"/>
      <c r="CB23" s="702"/>
      <c r="CD23" s="675" t="s">
        <v>211</v>
      </c>
      <c r="CE23" s="676"/>
      <c r="CF23" s="676"/>
      <c r="CG23" s="676"/>
      <c r="CH23" s="676"/>
      <c r="CI23" s="676"/>
      <c r="CJ23" s="676"/>
      <c r="CK23" s="676"/>
      <c r="CL23" s="676"/>
      <c r="CM23" s="676"/>
      <c r="CN23" s="676"/>
      <c r="CO23" s="676"/>
      <c r="CP23" s="676"/>
      <c r="CQ23" s="677"/>
      <c r="CR23" s="675" t="s">
        <v>272</v>
      </c>
      <c r="CS23" s="676"/>
      <c r="CT23" s="676"/>
      <c r="CU23" s="676"/>
      <c r="CV23" s="676"/>
      <c r="CW23" s="676"/>
      <c r="CX23" s="676"/>
      <c r="CY23" s="677"/>
      <c r="CZ23" s="675" t="s">
        <v>273</v>
      </c>
      <c r="DA23" s="676"/>
      <c r="DB23" s="676"/>
      <c r="DC23" s="677"/>
      <c r="DD23" s="675" t="s">
        <v>274</v>
      </c>
      <c r="DE23" s="676"/>
      <c r="DF23" s="676"/>
      <c r="DG23" s="676"/>
      <c r="DH23" s="676"/>
      <c r="DI23" s="676"/>
      <c r="DJ23" s="676"/>
      <c r="DK23" s="677"/>
      <c r="DL23" s="713" t="s">
        <v>275</v>
      </c>
      <c r="DM23" s="714"/>
      <c r="DN23" s="714"/>
      <c r="DO23" s="714"/>
      <c r="DP23" s="714"/>
      <c r="DQ23" s="714"/>
      <c r="DR23" s="714"/>
      <c r="DS23" s="714"/>
      <c r="DT23" s="714"/>
      <c r="DU23" s="714"/>
      <c r="DV23" s="715"/>
      <c r="DW23" s="675" t="s">
        <v>276</v>
      </c>
      <c r="DX23" s="676"/>
      <c r="DY23" s="676"/>
      <c r="DZ23" s="676"/>
      <c r="EA23" s="676"/>
      <c r="EB23" s="676"/>
      <c r="EC23" s="67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61" t="s">
        <v>122</v>
      </c>
      <c r="AA24" s="661"/>
      <c r="AB24" s="661"/>
      <c r="AC24" s="661"/>
      <c r="AD24" s="662" t="s">
        <v>122</v>
      </c>
      <c r="AE24" s="662"/>
      <c r="AF24" s="662"/>
      <c r="AG24" s="662"/>
      <c r="AH24" s="662"/>
      <c r="AI24" s="662"/>
      <c r="AJ24" s="662"/>
      <c r="AK24" s="662"/>
      <c r="AL24" s="626" t="s">
        <v>122</v>
      </c>
      <c r="AM24" s="627"/>
      <c r="AN24" s="627"/>
      <c r="AO24" s="663"/>
      <c r="AP24" s="620" t="s">
        <v>278</v>
      </c>
      <c r="AQ24" s="700"/>
      <c r="AR24" s="700"/>
      <c r="AS24" s="700"/>
      <c r="AT24" s="700"/>
      <c r="AU24" s="700"/>
      <c r="AV24" s="700"/>
      <c r="AW24" s="700"/>
      <c r="AX24" s="700"/>
      <c r="AY24" s="700"/>
      <c r="AZ24" s="700"/>
      <c r="BA24" s="700"/>
      <c r="BB24" s="700"/>
      <c r="BC24" s="700"/>
      <c r="BD24" s="700"/>
      <c r="BE24" s="700"/>
      <c r="BF24" s="701"/>
      <c r="BG24" s="623" t="s">
        <v>122</v>
      </c>
      <c r="BH24" s="624"/>
      <c r="BI24" s="624"/>
      <c r="BJ24" s="624"/>
      <c r="BK24" s="624"/>
      <c r="BL24" s="624"/>
      <c r="BM24" s="624"/>
      <c r="BN24" s="625"/>
      <c r="BO24" s="661" t="s">
        <v>122</v>
      </c>
      <c r="BP24" s="661"/>
      <c r="BQ24" s="661"/>
      <c r="BR24" s="661"/>
      <c r="BS24" s="662" t="s">
        <v>122</v>
      </c>
      <c r="BT24" s="662"/>
      <c r="BU24" s="662"/>
      <c r="BV24" s="662"/>
      <c r="BW24" s="662"/>
      <c r="BX24" s="662"/>
      <c r="BY24" s="662"/>
      <c r="BZ24" s="662"/>
      <c r="CA24" s="662"/>
      <c r="CB24" s="702"/>
      <c r="CD24" s="681" t="s">
        <v>279</v>
      </c>
      <c r="CE24" s="682"/>
      <c r="CF24" s="682"/>
      <c r="CG24" s="682"/>
      <c r="CH24" s="682"/>
      <c r="CI24" s="682"/>
      <c r="CJ24" s="682"/>
      <c r="CK24" s="682"/>
      <c r="CL24" s="682"/>
      <c r="CM24" s="682"/>
      <c r="CN24" s="682"/>
      <c r="CO24" s="682"/>
      <c r="CP24" s="682"/>
      <c r="CQ24" s="683"/>
      <c r="CR24" s="678">
        <v>15578860</v>
      </c>
      <c r="CS24" s="679"/>
      <c r="CT24" s="679"/>
      <c r="CU24" s="679"/>
      <c r="CV24" s="679"/>
      <c r="CW24" s="679"/>
      <c r="CX24" s="679"/>
      <c r="CY24" s="704"/>
      <c r="CZ24" s="705">
        <v>48.7</v>
      </c>
      <c r="DA24" s="687"/>
      <c r="DB24" s="687"/>
      <c r="DC24" s="707"/>
      <c r="DD24" s="703">
        <v>9946639</v>
      </c>
      <c r="DE24" s="679"/>
      <c r="DF24" s="679"/>
      <c r="DG24" s="679"/>
      <c r="DH24" s="679"/>
      <c r="DI24" s="679"/>
      <c r="DJ24" s="679"/>
      <c r="DK24" s="704"/>
      <c r="DL24" s="703">
        <v>8671941</v>
      </c>
      <c r="DM24" s="679"/>
      <c r="DN24" s="679"/>
      <c r="DO24" s="679"/>
      <c r="DP24" s="679"/>
      <c r="DQ24" s="679"/>
      <c r="DR24" s="679"/>
      <c r="DS24" s="679"/>
      <c r="DT24" s="679"/>
      <c r="DU24" s="679"/>
      <c r="DV24" s="704"/>
      <c r="DW24" s="705">
        <v>52.9</v>
      </c>
      <c r="DX24" s="687"/>
      <c r="DY24" s="687"/>
      <c r="DZ24" s="687"/>
      <c r="EA24" s="687"/>
      <c r="EB24" s="687"/>
      <c r="EC24" s="706"/>
    </row>
    <row r="25" spans="2:133" ht="11.25" customHeight="1" x14ac:dyDescent="0.2">
      <c r="B25" s="620" t="s">
        <v>280</v>
      </c>
      <c r="C25" s="621"/>
      <c r="D25" s="621"/>
      <c r="E25" s="621"/>
      <c r="F25" s="621"/>
      <c r="G25" s="621"/>
      <c r="H25" s="621"/>
      <c r="I25" s="621"/>
      <c r="J25" s="621"/>
      <c r="K25" s="621"/>
      <c r="L25" s="621"/>
      <c r="M25" s="621"/>
      <c r="N25" s="621"/>
      <c r="O25" s="621"/>
      <c r="P25" s="621"/>
      <c r="Q25" s="622"/>
      <c r="R25" s="623">
        <v>17210411</v>
      </c>
      <c r="S25" s="624"/>
      <c r="T25" s="624"/>
      <c r="U25" s="624"/>
      <c r="V25" s="624"/>
      <c r="W25" s="624"/>
      <c r="X25" s="624"/>
      <c r="Y25" s="625"/>
      <c r="Z25" s="661">
        <v>52.2</v>
      </c>
      <c r="AA25" s="661"/>
      <c r="AB25" s="661"/>
      <c r="AC25" s="661"/>
      <c r="AD25" s="662">
        <v>16302318</v>
      </c>
      <c r="AE25" s="662"/>
      <c r="AF25" s="662"/>
      <c r="AG25" s="662"/>
      <c r="AH25" s="662"/>
      <c r="AI25" s="662"/>
      <c r="AJ25" s="662"/>
      <c r="AK25" s="662"/>
      <c r="AL25" s="626">
        <v>100</v>
      </c>
      <c r="AM25" s="627"/>
      <c r="AN25" s="627"/>
      <c r="AO25" s="663"/>
      <c r="AP25" s="620" t="s">
        <v>281</v>
      </c>
      <c r="AQ25" s="700"/>
      <c r="AR25" s="700"/>
      <c r="AS25" s="700"/>
      <c r="AT25" s="700"/>
      <c r="AU25" s="700"/>
      <c r="AV25" s="700"/>
      <c r="AW25" s="700"/>
      <c r="AX25" s="700"/>
      <c r="AY25" s="700"/>
      <c r="AZ25" s="700"/>
      <c r="BA25" s="700"/>
      <c r="BB25" s="700"/>
      <c r="BC25" s="700"/>
      <c r="BD25" s="700"/>
      <c r="BE25" s="700"/>
      <c r="BF25" s="701"/>
      <c r="BG25" s="623" t="s">
        <v>122</v>
      </c>
      <c r="BH25" s="624"/>
      <c r="BI25" s="624"/>
      <c r="BJ25" s="624"/>
      <c r="BK25" s="624"/>
      <c r="BL25" s="624"/>
      <c r="BM25" s="624"/>
      <c r="BN25" s="625"/>
      <c r="BO25" s="661" t="s">
        <v>122</v>
      </c>
      <c r="BP25" s="661"/>
      <c r="BQ25" s="661"/>
      <c r="BR25" s="661"/>
      <c r="BS25" s="662" t="s">
        <v>122</v>
      </c>
      <c r="BT25" s="662"/>
      <c r="BU25" s="662"/>
      <c r="BV25" s="662"/>
      <c r="BW25" s="662"/>
      <c r="BX25" s="662"/>
      <c r="BY25" s="662"/>
      <c r="BZ25" s="662"/>
      <c r="CA25" s="662"/>
      <c r="CB25" s="702"/>
      <c r="CD25" s="620" t="s">
        <v>282</v>
      </c>
      <c r="CE25" s="621"/>
      <c r="CF25" s="621"/>
      <c r="CG25" s="621"/>
      <c r="CH25" s="621"/>
      <c r="CI25" s="621"/>
      <c r="CJ25" s="621"/>
      <c r="CK25" s="621"/>
      <c r="CL25" s="621"/>
      <c r="CM25" s="621"/>
      <c r="CN25" s="621"/>
      <c r="CO25" s="621"/>
      <c r="CP25" s="621"/>
      <c r="CQ25" s="622"/>
      <c r="CR25" s="623">
        <v>4090110</v>
      </c>
      <c r="CS25" s="636"/>
      <c r="CT25" s="636"/>
      <c r="CU25" s="636"/>
      <c r="CV25" s="636"/>
      <c r="CW25" s="636"/>
      <c r="CX25" s="636"/>
      <c r="CY25" s="637"/>
      <c r="CZ25" s="626">
        <v>12.8</v>
      </c>
      <c r="DA25" s="638"/>
      <c r="DB25" s="638"/>
      <c r="DC25" s="639"/>
      <c r="DD25" s="629">
        <v>3848770</v>
      </c>
      <c r="DE25" s="636"/>
      <c r="DF25" s="636"/>
      <c r="DG25" s="636"/>
      <c r="DH25" s="636"/>
      <c r="DI25" s="636"/>
      <c r="DJ25" s="636"/>
      <c r="DK25" s="637"/>
      <c r="DL25" s="629">
        <v>3824432</v>
      </c>
      <c r="DM25" s="636"/>
      <c r="DN25" s="636"/>
      <c r="DO25" s="636"/>
      <c r="DP25" s="636"/>
      <c r="DQ25" s="636"/>
      <c r="DR25" s="636"/>
      <c r="DS25" s="636"/>
      <c r="DT25" s="636"/>
      <c r="DU25" s="636"/>
      <c r="DV25" s="637"/>
      <c r="DW25" s="626">
        <v>23.3</v>
      </c>
      <c r="DX25" s="638"/>
      <c r="DY25" s="638"/>
      <c r="DZ25" s="638"/>
      <c r="EA25" s="638"/>
      <c r="EB25" s="638"/>
      <c r="EC25" s="650"/>
    </row>
    <row r="26" spans="2:133" ht="11.25" customHeight="1" x14ac:dyDescent="0.2">
      <c r="B26" s="620" t="s">
        <v>283</v>
      </c>
      <c r="C26" s="621"/>
      <c r="D26" s="621"/>
      <c r="E26" s="621"/>
      <c r="F26" s="621"/>
      <c r="G26" s="621"/>
      <c r="H26" s="621"/>
      <c r="I26" s="621"/>
      <c r="J26" s="621"/>
      <c r="K26" s="621"/>
      <c r="L26" s="621"/>
      <c r="M26" s="621"/>
      <c r="N26" s="621"/>
      <c r="O26" s="621"/>
      <c r="P26" s="621"/>
      <c r="Q26" s="622"/>
      <c r="R26" s="623">
        <v>3889</v>
      </c>
      <c r="S26" s="624"/>
      <c r="T26" s="624"/>
      <c r="U26" s="624"/>
      <c r="V26" s="624"/>
      <c r="W26" s="624"/>
      <c r="X26" s="624"/>
      <c r="Y26" s="625"/>
      <c r="Z26" s="661">
        <v>0</v>
      </c>
      <c r="AA26" s="661"/>
      <c r="AB26" s="661"/>
      <c r="AC26" s="661"/>
      <c r="AD26" s="662">
        <v>3889</v>
      </c>
      <c r="AE26" s="662"/>
      <c r="AF26" s="662"/>
      <c r="AG26" s="662"/>
      <c r="AH26" s="662"/>
      <c r="AI26" s="662"/>
      <c r="AJ26" s="662"/>
      <c r="AK26" s="662"/>
      <c r="AL26" s="626">
        <v>0</v>
      </c>
      <c r="AM26" s="627"/>
      <c r="AN26" s="627"/>
      <c r="AO26" s="663"/>
      <c r="AP26" s="620" t="s">
        <v>284</v>
      </c>
      <c r="AQ26" s="700"/>
      <c r="AR26" s="700"/>
      <c r="AS26" s="700"/>
      <c r="AT26" s="700"/>
      <c r="AU26" s="700"/>
      <c r="AV26" s="700"/>
      <c r="AW26" s="700"/>
      <c r="AX26" s="700"/>
      <c r="AY26" s="700"/>
      <c r="AZ26" s="700"/>
      <c r="BA26" s="700"/>
      <c r="BB26" s="700"/>
      <c r="BC26" s="700"/>
      <c r="BD26" s="700"/>
      <c r="BE26" s="700"/>
      <c r="BF26" s="701"/>
      <c r="BG26" s="623" t="s">
        <v>122</v>
      </c>
      <c r="BH26" s="624"/>
      <c r="BI26" s="624"/>
      <c r="BJ26" s="624"/>
      <c r="BK26" s="624"/>
      <c r="BL26" s="624"/>
      <c r="BM26" s="624"/>
      <c r="BN26" s="625"/>
      <c r="BO26" s="661" t="s">
        <v>122</v>
      </c>
      <c r="BP26" s="661"/>
      <c r="BQ26" s="661"/>
      <c r="BR26" s="661"/>
      <c r="BS26" s="662" t="s">
        <v>122</v>
      </c>
      <c r="BT26" s="662"/>
      <c r="BU26" s="662"/>
      <c r="BV26" s="662"/>
      <c r="BW26" s="662"/>
      <c r="BX26" s="662"/>
      <c r="BY26" s="662"/>
      <c r="BZ26" s="662"/>
      <c r="CA26" s="662"/>
      <c r="CB26" s="702"/>
      <c r="CD26" s="620" t="s">
        <v>285</v>
      </c>
      <c r="CE26" s="621"/>
      <c r="CF26" s="621"/>
      <c r="CG26" s="621"/>
      <c r="CH26" s="621"/>
      <c r="CI26" s="621"/>
      <c r="CJ26" s="621"/>
      <c r="CK26" s="621"/>
      <c r="CL26" s="621"/>
      <c r="CM26" s="621"/>
      <c r="CN26" s="621"/>
      <c r="CO26" s="621"/>
      <c r="CP26" s="621"/>
      <c r="CQ26" s="622"/>
      <c r="CR26" s="623">
        <v>2244613</v>
      </c>
      <c r="CS26" s="624"/>
      <c r="CT26" s="624"/>
      <c r="CU26" s="624"/>
      <c r="CV26" s="624"/>
      <c r="CW26" s="624"/>
      <c r="CX26" s="624"/>
      <c r="CY26" s="625"/>
      <c r="CZ26" s="626">
        <v>7</v>
      </c>
      <c r="DA26" s="638"/>
      <c r="DB26" s="638"/>
      <c r="DC26" s="639"/>
      <c r="DD26" s="629">
        <v>2156554</v>
      </c>
      <c r="DE26" s="624"/>
      <c r="DF26" s="624"/>
      <c r="DG26" s="624"/>
      <c r="DH26" s="624"/>
      <c r="DI26" s="624"/>
      <c r="DJ26" s="624"/>
      <c r="DK26" s="625"/>
      <c r="DL26" s="629" t="s">
        <v>122</v>
      </c>
      <c r="DM26" s="624"/>
      <c r="DN26" s="624"/>
      <c r="DO26" s="624"/>
      <c r="DP26" s="624"/>
      <c r="DQ26" s="624"/>
      <c r="DR26" s="624"/>
      <c r="DS26" s="624"/>
      <c r="DT26" s="624"/>
      <c r="DU26" s="624"/>
      <c r="DV26" s="625"/>
      <c r="DW26" s="626" t="s">
        <v>122</v>
      </c>
      <c r="DX26" s="638"/>
      <c r="DY26" s="638"/>
      <c r="DZ26" s="638"/>
      <c r="EA26" s="638"/>
      <c r="EB26" s="638"/>
      <c r="EC26" s="650"/>
    </row>
    <row r="27" spans="2:133" ht="11.25" customHeight="1" x14ac:dyDescent="0.2">
      <c r="B27" s="620" t="s">
        <v>286</v>
      </c>
      <c r="C27" s="621"/>
      <c r="D27" s="621"/>
      <c r="E27" s="621"/>
      <c r="F27" s="621"/>
      <c r="G27" s="621"/>
      <c r="H27" s="621"/>
      <c r="I27" s="621"/>
      <c r="J27" s="621"/>
      <c r="K27" s="621"/>
      <c r="L27" s="621"/>
      <c r="M27" s="621"/>
      <c r="N27" s="621"/>
      <c r="O27" s="621"/>
      <c r="P27" s="621"/>
      <c r="Q27" s="622"/>
      <c r="R27" s="623">
        <v>117666</v>
      </c>
      <c r="S27" s="624"/>
      <c r="T27" s="624"/>
      <c r="U27" s="624"/>
      <c r="V27" s="624"/>
      <c r="W27" s="624"/>
      <c r="X27" s="624"/>
      <c r="Y27" s="625"/>
      <c r="Z27" s="661">
        <v>0.4</v>
      </c>
      <c r="AA27" s="661"/>
      <c r="AB27" s="661"/>
      <c r="AC27" s="661"/>
      <c r="AD27" s="662" t="s">
        <v>122</v>
      </c>
      <c r="AE27" s="662"/>
      <c r="AF27" s="662"/>
      <c r="AG27" s="662"/>
      <c r="AH27" s="662"/>
      <c r="AI27" s="662"/>
      <c r="AJ27" s="662"/>
      <c r="AK27" s="662"/>
      <c r="AL27" s="626" t="s">
        <v>122</v>
      </c>
      <c r="AM27" s="627"/>
      <c r="AN27" s="627"/>
      <c r="AO27" s="663"/>
      <c r="AP27" s="620" t="s">
        <v>287</v>
      </c>
      <c r="AQ27" s="621"/>
      <c r="AR27" s="621"/>
      <c r="AS27" s="621"/>
      <c r="AT27" s="621"/>
      <c r="AU27" s="621"/>
      <c r="AV27" s="621"/>
      <c r="AW27" s="621"/>
      <c r="AX27" s="621"/>
      <c r="AY27" s="621"/>
      <c r="AZ27" s="621"/>
      <c r="BA27" s="621"/>
      <c r="BB27" s="621"/>
      <c r="BC27" s="621"/>
      <c r="BD27" s="621"/>
      <c r="BE27" s="621"/>
      <c r="BF27" s="622"/>
      <c r="BG27" s="623">
        <v>4048751</v>
      </c>
      <c r="BH27" s="624"/>
      <c r="BI27" s="624"/>
      <c r="BJ27" s="624"/>
      <c r="BK27" s="624"/>
      <c r="BL27" s="624"/>
      <c r="BM27" s="624"/>
      <c r="BN27" s="625"/>
      <c r="BO27" s="661">
        <v>100</v>
      </c>
      <c r="BP27" s="661"/>
      <c r="BQ27" s="661"/>
      <c r="BR27" s="661"/>
      <c r="BS27" s="662">
        <v>30376</v>
      </c>
      <c r="BT27" s="662"/>
      <c r="BU27" s="662"/>
      <c r="BV27" s="662"/>
      <c r="BW27" s="662"/>
      <c r="BX27" s="662"/>
      <c r="BY27" s="662"/>
      <c r="BZ27" s="662"/>
      <c r="CA27" s="662"/>
      <c r="CB27" s="702"/>
      <c r="CD27" s="620" t="s">
        <v>288</v>
      </c>
      <c r="CE27" s="621"/>
      <c r="CF27" s="621"/>
      <c r="CG27" s="621"/>
      <c r="CH27" s="621"/>
      <c r="CI27" s="621"/>
      <c r="CJ27" s="621"/>
      <c r="CK27" s="621"/>
      <c r="CL27" s="621"/>
      <c r="CM27" s="621"/>
      <c r="CN27" s="621"/>
      <c r="CO27" s="621"/>
      <c r="CP27" s="621"/>
      <c r="CQ27" s="622"/>
      <c r="CR27" s="623">
        <v>7720951</v>
      </c>
      <c r="CS27" s="636"/>
      <c r="CT27" s="636"/>
      <c r="CU27" s="636"/>
      <c r="CV27" s="636"/>
      <c r="CW27" s="636"/>
      <c r="CX27" s="636"/>
      <c r="CY27" s="637"/>
      <c r="CZ27" s="626">
        <v>24.1</v>
      </c>
      <c r="DA27" s="638"/>
      <c r="DB27" s="638"/>
      <c r="DC27" s="639"/>
      <c r="DD27" s="629">
        <v>2557344</v>
      </c>
      <c r="DE27" s="636"/>
      <c r="DF27" s="636"/>
      <c r="DG27" s="636"/>
      <c r="DH27" s="636"/>
      <c r="DI27" s="636"/>
      <c r="DJ27" s="636"/>
      <c r="DK27" s="637"/>
      <c r="DL27" s="629">
        <v>1949684</v>
      </c>
      <c r="DM27" s="636"/>
      <c r="DN27" s="636"/>
      <c r="DO27" s="636"/>
      <c r="DP27" s="636"/>
      <c r="DQ27" s="636"/>
      <c r="DR27" s="636"/>
      <c r="DS27" s="636"/>
      <c r="DT27" s="636"/>
      <c r="DU27" s="636"/>
      <c r="DV27" s="637"/>
      <c r="DW27" s="626">
        <v>11.9</v>
      </c>
      <c r="DX27" s="638"/>
      <c r="DY27" s="638"/>
      <c r="DZ27" s="638"/>
      <c r="EA27" s="638"/>
      <c r="EB27" s="638"/>
      <c r="EC27" s="650"/>
    </row>
    <row r="28" spans="2:133" ht="11.25" customHeight="1" x14ac:dyDescent="0.2">
      <c r="B28" s="620" t="s">
        <v>289</v>
      </c>
      <c r="C28" s="621"/>
      <c r="D28" s="621"/>
      <c r="E28" s="621"/>
      <c r="F28" s="621"/>
      <c r="G28" s="621"/>
      <c r="H28" s="621"/>
      <c r="I28" s="621"/>
      <c r="J28" s="621"/>
      <c r="K28" s="621"/>
      <c r="L28" s="621"/>
      <c r="M28" s="621"/>
      <c r="N28" s="621"/>
      <c r="O28" s="621"/>
      <c r="P28" s="621"/>
      <c r="Q28" s="622"/>
      <c r="R28" s="623">
        <v>185983</v>
      </c>
      <c r="S28" s="624"/>
      <c r="T28" s="624"/>
      <c r="U28" s="624"/>
      <c r="V28" s="624"/>
      <c r="W28" s="624"/>
      <c r="X28" s="624"/>
      <c r="Y28" s="625"/>
      <c r="Z28" s="661">
        <v>0.6</v>
      </c>
      <c r="AA28" s="661"/>
      <c r="AB28" s="661"/>
      <c r="AC28" s="661"/>
      <c r="AD28" s="662" t="s">
        <v>122</v>
      </c>
      <c r="AE28" s="662"/>
      <c r="AF28" s="662"/>
      <c r="AG28" s="662"/>
      <c r="AH28" s="662"/>
      <c r="AI28" s="662"/>
      <c r="AJ28" s="662"/>
      <c r="AK28" s="662"/>
      <c r="AL28" s="626" t="s">
        <v>122</v>
      </c>
      <c r="AM28" s="627"/>
      <c r="AN28" s="627"/>
      <c r="AO28" s="663"/>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61"/>
      <c r="BP28" s="661"/>
      <c r="BQ28" s="661"/>
      <c r="BR28" s="661"/>
      <c r="BS28" s="629"/>
      <c r="BT28" s="624"/>
      <c r="BU28" s="624"/>
      <c r="BV28" s="624"/>
      <c r="BW28" s="624"/>
      <c r="BX28" s="624"/>
      <c r="BY28" s="624"/>
      <c r="BZ28" s="624"/>
      <c r="CA28" s="624"/>
      <c r="CB28" s="660"/>
      <c r="CD28" s="620" t="s">
        <v>290</v>
      </c>
      <c r="CE28" s="621"/>
      <c r="CF28" s="621"/>
      <c r="CG28" s="621"/>
      <c r="CH28" s="621"/>
      <c r="CI28" s="621"/>
      <c r="CJ28" s="621"/>
      <c r="CK28" s="621"/>
      <c r="CL28" s="621"/>
      <c r="CM28" s="621"/>
      <c r="CN28" s="621"/>
      <c r="CO28" s="621"/>
      <c r="CP28" s="621"/>
      <c r="CQ28" s="622"/>
      <c r="CR28" s="623">
        <v>3767799</v>
      </c>
      <c r="CS28" s="624"/>
      <c r="CT28" s="624"/>
      <c r="CU28" s="624"/>
      <c r="CV28" s="624"/>
      <c r="CW28" s="624"/>
      <c r="CX28" s="624"/>
      <c r="CY28" s="625"/>
      <c r="CZ28" s="626">
        <v>11.8</v>
      </c>
      <c r="DA28" s="638"/>
      <c r="DB28" s="638"/>
      <c r="DC28" s="639"/>
      <c r="DD28" s="629">
        <v>3540525</v>
      </c>
      <c r="DE28" s="624"/>
      <c r="DF28" s="624"/>
      <c r="DG28" s="624"/>
      <c r="DH28" s="624"/>
      <c r="DI28" s="624"/>
      <c r="DJ28" s="624"/>
      <c r="DK28" s="625"/>
      <c r="DL28" s="629">
        <v>2897825</v>
      </c>
      <c r="DM28" s="624"/>
      <c r="DN28" s="624"/>
      <c r="DO28" s="624"/>
      <c r="DP28" s="624"/>
      <c r="DQ28" s="624"/>
      <c r="DR28" s="624"/>
      <c r="DS28" s="624"/>
      <c r="DT28" s="624"/>
      <c r="DU28" s="624"/>
      <c r="DV28" s="625"/>
      <c r="DW28" s="626">
        <v>17.7</v>
      </c>
      <c r="DX28" s="638"/>
      <c r="DY28" s="638"/>
      <c r="DZ28" s="638"/>
      <c r="EA28" s="638"/>
      <c r="EB28" s="638"/>
      <c r="EC28" s="650"/>
    </row>
    <row r="29" spans="2:133" ht="11.25" customHeight="1" x14ac:dyDescent="0.2">
      <c r="B29" s="620" t="s">
        <v>291</v>
      </c>
      <c r="C29" s="621"/>
      <c r="D29" s="621"/>
      <c r="E29" s="621"/>
      <c r="F29" s="621"/>
      <c r="G29" s="621"/>
      <c r="H29" s="621"/>
      <c r="I29" s="621"/>
      <c r="J29" s="621"/>
      <c r="K29" s="621"/>
      <c r="L29" s="621"/>
      <c r="M29" s="621"/>
      <c r="N29" s="621"/>
      <c r="O29" s="621"/>
      <c r="P29" s="621"/>
      <c r="Q29" s="622"/>
      <c r="R29" s="623">
        <v>126686</v>
      </c>
      <c r="S29" s="624"/>
      <c r="T29" s="624"/>
      <c r="U29" s="624"/>
      <c r="V29" s="624"/>
      <c r="W29" s="624"/>
      <c r="X29" s="624"/>
      <c r="Y29" s="625"/>
      <c r="Z29" s="661">
        <v>0.4</v>
      </c>
      <c r="AA29" s="661"/>
      <c r="AB29" s="661"/>
      <c r="AC29" s="661"/>
      <c r="AD29" s="662" t="s">
        <v>122</v>
      </c>
      <c r="AE29" s="662"/>
      <c r="AF29" s="662"/>
      <c r="AG29" s="662"/>
      <c r="AH29" s="662"/>
      <c r="AI29" s="662"/>
      <c r="AJ29" s="662"/>
      <c r="AK29" s="662"/>
      <c r="AL29" s="626" t="s">
        <v>122</v>
      </c>
      <c r="AM29" s="627"/>
      <c r="AN29" s="627"/>
      <c r="AO29" s="663"/>
      <c r="AP29" s="604"/>
      <c r="AQ29" s="605"/>
      <c r="AR29" s="605"/>
      <c r="AS29" s="605"/>
      <c r="AT29" s="605"/>
      <c r="AU29" s="605"/>
      <c r="AV29" s="605"/>
      <c r="AW29" s="605"/>
      <c r="AX29" s="605"/>
      <c r="AY29" s="605"/>
      <c r="AZ29" s="605"/>
      <c r="BA29" s="605"/>
      <c r="BB29" s="605"/>
      <c r="BC29" s="605"/>
      <c r="BD29" s="605"/>
      <c r="BE29" s="605"/>
      <c r="BF29" s="606"/>
      <c r="BG29" s="623"/>
      <c r="BH29" s="624"/>
      <c r="BI29" s="624"/>
      <c r="BJ29" s="624"/>
      <c r="BK29" s="624"/>
      <c r="BL29" s="624"/>
      <c r="BM29" s="624"/>
      <c r="BN29" s="625"/>
      <c r="BO29" s="661"/>
      <c r="BP29" s="661"/>
      <c r="BQ29" s="661"/>
      <c r="BR29" s="661"/>
      <c r="BS29" s="662"/>
      <c r="BT29" s="662"/>
      <c r="BU29" s="662"/>
      <c r="BV29" s="662"/>
      <c r="BW29" s="662"/>
      <c r="BX29" s="662"/>
      <c r="BY29" s="662"/>
      <c r="BZ29" s="662"/>
      <c r="CA29" s="662"/>
      <c r="CB29" s="702"/>
      <c r="CD29" s="642" t="s">
        <v>292</v>
      </c>
      <c r="CE29" s="643"/>
      <c r="CF29" s="620" t="s">
        <v>66</v>
      </c>
      <c r="CG29" s="621"/>
      <c r="CH29" s="621"/>
      <c r="CI29" s="621"/>
      <c r="CJ29" s="621"/>
      <c r="CK29" s="621"/>
      <c r="CL29" s="621"/>
      <c r="CM29" s="621"/>
      <c r="CN29" s="621"/>
      <c r="CO29" s="621"/>
      <c r="CP29" s="621"/>
      <c r="CQ29" s="622"/>
      <c r="CR29" s="623">
        <v>3767799</v>
      </c>
      <c r="CS29" s="636"/>
      <c r="CT29" s="636"/>
      <c r="CU29" s="636"/>
      <c r="CV29" s="636"/>
      <c r="CW29" s="636"/>
      <c r="CX29" s="636"/>
      <c r="CY29" s="637"/>
      <c r="CZ29" s="626">
        <v>11.8</v>
      </c>
      <c r="DA29" s="638"/>
      <c r="DB29" s="638"/>
      <c r="DC29" s="639"/>
      <c r="DD29" s="629">
        <v>3540525</v>
      </c>
      <c r="DE29" s="636"/>
      <c r="DF29" s="636"/>
      <c r="DG29" s="636"/>
      <c r="DH29" s="636"/>
      <c r="DI29" s="636"/>
      <c r="DJ29" s="636"/>
      <c r="DK29" s="637"/>
      <c r="DL29" s="629">
        <v>2897825</v>
      </c>
      <c r="DM29" s="636"/>
      <c r="DN29" s="636"/>
      <c r="DO29" s="636"/>
      <c r="DP29" s="636"/>
      <c r="DQ29" s="636"/>
      <c r="DR29" s="636"/>
      <c r="DS29" s="636"/>
      <c r="DT29" s="636"/>
      <c r="DU29" s="636"/>
      <c r="DV29" s="637"/>
      <c r="DW29" s="626">
        <v>17.7</v>
      </c>
      <c r="DX29" s="638"/>
      <c r="DY29" s="638"/>
      <c r="DZ29" s="638"/>
      <c r="EA29" s="638"/>
      <c r="EB29" s="638"/>
      <c r="EC29" s="650"/>
    </row>
    <row r="30" spans="2:133" ht="11.25" customHeight="1" x14ac:dyDescent="0.2">
      <c r="B30" s="620" t="s">
        <v>293</v>
      </c>
      <c r="C30" s="621"/>
      <c r="D30" s="621"/>
      <c r="E30" s="621"/>
      <c r="F30" s="621"/>
      <c r="G30" s="621"/>
      <c r="H30" s="621"/>
      <c r="I30" s="621"/>
      <c r="J30" s="621"/>
      <c r="K30" s="621"/>
      <c r="L30" s="621"/>
      <c r="M30" s="621"/>
      <c r="N30" s="621"/>
      <c r="O30" s="621"/>
      <c r="P30" s="621"/>
      <c r="Q30" s="622"/>
      <c r="R30" s="623">
        <v>5173868</v>
      </c>
      <c r="S30" s="624"/>
      <c r="T30" s="624"/>
      <c r="U30" s="624"/>
      <c r="V30" s="624"/>
      <c r="W30" s="624"/>
      <c r="X30" s="624"/>
      <c r="Y30" s="625"/>
      <c r="Z30" s="661">
        <v>15.7</v>
      </c>
      <c r="AA30" s="661"/>
      <c r="AB30" s="661"/>
      <c r="AC30" s="661"/>
      <c r="AD30" s="662" t="s">
        <v>122</v>
      </c>
      <c r="AE30" s="662"/>
      <c r="AF30" s="662"/>
      <c r="AG30" s="662"/>
      <c r="AH30" s="662"/>
      <c r="AI30" s="662"/>
      <c r="AJ30" s="662"/>
      <c r="AK30" s="662"/>
      <c r="AL30" s="626" t="s">
        <v>122</v>
      </c>
      <c r="AM30" s="627"/>
      <c r="AN30" s="627"/>
      <c r="AO30" s="663"/>
      <c r="AP30" s="675" t="s">
        <v>211</v>
      </c>
      <c r="AQ30" s="676"/>
      <c r="AR30" s="676"/>
      <c r="AS30" s="676"/>
      <c r="AT30" s="676"/>
      <c r="AU30" s="676"/>
      <c r="AV30" s="676"/>
      <c r="AW30" s="676"/>
      <c r="AX30" s="676"/>
      <c r="AY30" s="676"/>
      <c r="AZ30" s="676"/>
      <c r="BA30" s="676"/>
      <c r="BB30" s="676"/>
      <c r="BC30" s="676"/>
      <c r="BD30" s="676"/>
      <c r="BE30" s="676"/>
      <c r="BF30" s="677"/>
      <c r="BG30" s="675" t="s">
        <v>294</v>
      </c>
      <c r="BH30" s="693"/>
      <c r="BI30" s="693"/>
      <c r="BJ30" s="693"/>
      <c r="BK30" s="693"/>
      <c r="BL30" s="693"/>
      <c r="BM30" s="693"/>
      <c r="BN30" s="693"/>
      <c r="BO30" s="693"/>
      <c r="BP30" s="693"/>
      <c r="BQ30" s="694"/>
      <c r="BR30" s="675" t="s">
        <v>295</v>
      </c>
      <c r="BS30" s="693"/>
      <c r="BT30" s="693"/>
      <c r="BU30" s="693"/>
      <c r="BV30" s="693"/>
      <c r="BW30" s="693"/>
      <c r="BX30" s="693"/>
      <c r="BY30" s="693"/>
      <c r="BZ30" s="693"/>
      <c r="CA30" s="693"/>
      <c r="CB30" s="694"/>
      <c r="CD30" s="644"/>
      <c r="CE30" s="645"/>
      <c r="CF30" s="620" t="s">
        <v>296</v>
      </c>
      <c r="CG30" s="621"/>
      <c r="CH30" s="621"/>
      <c r="CI30" s="621"/>
      <c r="CJ30" s="621"/>
      <c r="CK30" s="621"/>
      <c r="CL30" s="621"/>
      <c r="CM30" s="621"/>
      <c r="CN30" s="621"/>
      <c r="CO30" s="621"/>
      <c r="CP30" s="621"/>
      <c r="CQ30" s="622"/>
      <c r="CR30" s="623">
        <v>3722265</v>
      </c>
      <c r="CS30" s="624"/>
      <c r="CT30" s="624"/>
      <c r="CU30" s="624"/>
      <c r="CV30" s="624"/>
      <c r="CW30" s="624"/>
      <c r="CX30" s="624"/>
      <c r="CY30" s="625"/>
      <c r="CZ30" s="626">
        <v>11.6</v>
      </c>
      <c r="DA30" s="638"/>
      <c r="DB30" s="638"/>
      <c r="DC30" s="639"/>
      <c r="DD30" s="629">
        <v>3495641</v>
      </c>
      <c r="DE30" s="624"/>
      <c r="DF30" s="624"/>
      <c r="DG30" s="624"/>
      <c r="DH30" s="624"/>
      <c r="DI30" s="624"/>
      <c r="DJ30" s="624"/>
      <c r="DK30" s="625"/>
      <c r="DL30" s="629">
        <v>2852941</v>
      </c>
      <c r="DM30" s="624"/>
      <c r="DN30" s="624"/>
      <c r="DO30" s="624"/>
      <c r="DP30" s="624"/>
      <c r="DQ30" s="624"/>
      <c r="DR30" s="624"/>
      <c r="DS30" s="624"/>
      <c r="DT30" s="624"/>
      <c r="DU30" s="624"/>
      <c r="DV30" s="625"/>
      <c r="DW30" s="626">
        <v>17.399999999999999</v>
      </c>
      <c r="DX30" s="638"/>
      <c r="DY30" s="638"/>
      <c r="DZ30" s="638"/>
      <c r="EA30" s="638"/>
      <c r="EB30" s="638"/>
      <c r="EC30" s="650"/>
    </row>
    <row r="31" spans="2:133" ht="11.25" customHeight="1" x14ac:dyDescent="0.2">
      <c r="B31" s="690" t="s">
        <v>297</v>
      </c>
      <c r="C31" s="691"/>
      <c r="D31" s="691"/>
      <c r="E31" s="691"/>
      <c r="F31" s="691"/>
      <c r="G31" s="691"/>
      <c r="H31" s="691"/>
      <c r="I31" s="691"/>
      <c r="J31" s="691"/>
      <c r="K31" s="691"/>
      <c r="L31" s="691"/>
      <c r="M31" s="691"/>
      <c r="N31" s="691"/>
      <c r="O31" s="691"/>
      <c r="P31" s="691"/>
      <c r="Q31" s="692"/>
      <c r="R31" s="623" t="s">
        <v>122</v>
      </c>
      <c r="S31" s="624"/>
      <c r="T31" s="624"/>
      <c r="U31" s="624"/>
      <c r="V31" s="624"/>
      <c r="W31" s="624"/>
      <c r="X31" s="624"/>
      <c r="Y31" s="625"/>
      <c r="Z31" s="661" t="s">
        <v>122</v>
      </c>
      <c r="AA31" s="661"/>
      <c r="AB31" s="661"/>
      <c r="AC31" s="661"/>
      <c r="AD31" s="662" t="s">
        <v>122</v>
      </c>
      <c r="AE31" s="662"/>
      <c r="AF31" s="662"/>
      <c r="AG31" s="662"/>
      <c r="AH31" s="662"/>
      <c r="AI31" s="662"/>
      <c r="AJ31" s="662"/>
      <c r="AK31" s="662"/>
      <c r="AL31" s="626" t="s">
        <v>122</v>
      </c>
      <c r="AM31" s="627"/>
      <c r="AN31" s="627"/>
      <c r="AO31" s="663"/>
      <c r="AP31" s="695" t="s">
        <v>298</v>
      </c>
      <c r="AQ31" s="696"/>
      <c r="AR31" s="696"/>
      <c r="AS31" s="696"/>
      <c r="AT31" s="697" t="s">
        <v>299</v>
      </c>
      <c r="AU31" s="218"/>
      <c r="AV31" s="218"/>
      <c r="AW31" s="218"/>
      <c r="AX31" s="681" t="s">
        <v>177</v>
      </c>
      <c r="AY31" s="682"/>
      <c r="AZ31" s="682"/>
      <c r="BA31" s="682"/>
      <c r="BB31" s="682"/>
      <c r="BC31" s="682"/>
      <c r="BD31" s="682"/>
      <c r="BE31" s="682"/>
      <c r="BF31" s="683"/>
      <c r="BG31" s="685">
        <v>99.3</v>
      </c>
      <c r="BH31" s="686"/>
      <c r="BI31" s="686"/>
      <c r="BJ31" s="686"/>
      <c r="BK31" s="686"/>
      <c r="BL31" s="686"/>
      <c r="BM31" s="687">
        <v>96.6</v>
      </c>
      <c r="BN31" s="686"/>
      <c r="BO31" s="686"/>
      <c r="BP31" s="686"/>
      <c r="BQ31" s="688"/>
      <c r="BR31" s="685">
        <v>99</v>
      </c>
      <c r="BS31" s="686"/>
      <c r="BT31" s="686"/>
      <c r="BU31" s="686"/>
      <c r="BV31" s="686"/>
      <c r="BW31" s="686"/>
      <c r="BX31" s="687">
        <v>96.4</v>
      </c>
      <c r="BY31" s="686"/>
      <c r="BZ31" s="686"/>
      <c r="CA31" s="686"/>
      <c r="CB31" s="688"/>
      <c r="CD31" s="644"/>
      <c r="CE31" s="645"/>
      <c r="CF31" s="620" t="s">
        <v>300</v>
      </c>
      <c r="CG31" s="621"/>
      <c r="CH31" s="621"/>
      <c r="CI31" s="621"/>
      <c r="CJ31" s="621"/>
      <c r="CK31" s="621"/>
      <c r="CL31" s="621"/>
      <c r="CM31" s="621"/>
      <c r="CN31" s="621"/>
      <c r="CO31" s="621"/>
      <c r="CP31" s="621"/>
      <c r="CQ31" s="622"/>
      <c r="CR31" s="623">
        <v>45534</v>
      </c>
      <c r="CS31" s="636"/>
      <c r="CT31" s="636"/>
      <c r="CU31" s="636"/>
      <c r="CV31" s="636"/>
      <c r="CW31" s="636"/>
      <c r="CX31" s="636"/>
      <c r="CY31" s="637"/>
      <c r="CZ31" s="626">
        <v>0.1</v>
      </c>
      <c r="DA31" s="638"/>
      <c r="DB31" s="638"/>
      <c r="DC31" s="639"/>
      <c r="DD31" s="629">
        <v>44884</v>
      </c>
      <c r="DE31" s="636"/>
      <c r="DF31" s="636"/>
      <c r="DG31" s="636"/>
      <c r="DH31" s="636"/>
      <c r="DI31" s="636"/>
      <c r="DJ31" s="636"/>
      <c r="DK31" s="637"/>
      <c r="DL31" s="629">
        <v>44884</v>
      </c>
      <c r="DM31" s="636"/>
      <c r="DN31" s="636"/>
      <c r="DO31" s="636"/>
      <c r="DP31" s="636"/>
      <c r="DQ31" s="636"/>
      <c r="DR31" s="636"/>
      <c r="DS31" s="636"/>
      <c r="DT31" s="636"/>
      <c r="DU31" s="636"/>
      <c r="DV31" s="637"/>
      <c r="DW31" s="626">
        <v>0.3</v>
      </c>
      <c r="DX31" s="638"/>
      <c r="DY31" s="638"/>
      <c r="DZ31" s="638"/>
      <c r="EA31" s="638"/>
      <c r="EB31" s="638"/>
      <c r="EC31" s="650"/>
    </row>
    <row r="32" spans="2:133" ht="11.25" customHeight="1" x14ac:dyDescent="0.2">
      <c r="B32" s="620" t="s">
        <v>301</v>
      </c>
      <c r="C32" s="621"/>
      <c r="D32" s="621"/>
      <c r="E32" s="621"/>
      <c r="F32" s="621"/>
      <c r="G32" s="621"/>
      <c r="H32" s="621"/>
      <c r="I32" s="621"/>
      <c r="J32" s="621"/>
      <c r="K32" s="621"/>
      <c r="L32" s="621"/>
      <c r="M32" s="621"/>
      <c r="N32" s="621"/>
      <c r="O32" s="621"/>
      <c r="P32" s="621"/>
      <c r="Q32" s="622"/>
      <c r="R32" s="623">
        <v>3110609</v>
      </c>
      <c r="S32" s="624"/>
      <c r="T32" s="624"/>
      <c r="U32" s="624"/>
      <c r="V32" s="624"/>
      <c r="W32" s="624"/>
      <c r="X32" s="624"/>
      <c r="Y32" s="625"/>
      <c r="Z32" s="661">
        <v>9.4</v>
      </c>
      <c r="AA32" s="661"/>
      <c r="AB32" s="661"/>
      <c r="AC32" s="661"/>
      <c r="AD32" s="662" t="s">
        <v>122</v>
      </c>
      <c r="AE32" s="662"/>
      <c r="AF32" s="662"/>
      <c r="AG32" s="662"/>
      <c r="AH32" s="662"/>
      <c r="AI32" s="662"/>
      <c r="AJ32" s="662"/>
      <c r="AK32" s="662"/>
      <c r="AL32" s="626" t="s">
        <v>122</v>
      </c>
      <c r="AM32" s="627"/>
      <c r="AN32" s="627"/>
      <c r="AO32" s="663"/>
      <c r="AP32" s="664"/>
      <c r="AQ32" s="665"/>
      <c r="AR32" s="665"/>
      <c r="AS32" s="665"/>
      <c r="AT32" s="698"/>
      <c r="AU32" s="214" t="s">
        <v>302</v>
      </c>
      <c r="AX32" s="620" t="s">
        <v>303</v>
      </c>
      <c r="AY32" s="621"/>
      <c r="AZ32" s="621"/>
      <c r="BA32" s="621"/>
      <c r="BB32" s="621"/>
      <c r="BC32" s="621"/>
      <c r="BD32" s="621"/>
      <c r="BE32" s="621"/>
      <c r="BF32" s="622"/>
      <c r="BG32" s="689">
        <v>99.5</v>
      </c>
      <c r="BH32" s="636"/>
      <c r="BI32" s="636"/>
      <c r="BJ32" s="636"/>
      <c r="BK32" s="636"/>
      <c r="BL32" s="636"/>
      <c r="BM32" s="627">
        <v>98.5</v>
      </c>
      <c r="BN32" s="636"/>
      <c r="BO32" s="636"/>
      <c r="BP32" s="636"/>
      <c r="BQ32" s="659"/>
      <c r="BR32" s="689">
        <v>99.6</v>
      </c>
      <c r="BS32" s="636"/>
      <c r="BT32" s="636"/>
      <c r="BU32" s="636"/>
      <c r="BV32" s="636"/>
      <c r="BW32" s="636"/>
      <c r="BX32" s="627">
        <v>98.5</v>
      </c>
      <c r="BY32" s="636"/>
      <c r="BZ32" s="636"/>
      <c r="CA32" s="636"/>
      <c r="CB32" s="659"/>
      <c r="CD32" s="646"/>
      <c r="CE32" s="647"/>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6" t="s">
        <v>122</v>
      </c>
      <c r="DA32" s="638"/>
      <c r="DB32" s="638"/>
      <c r="DC32" s="639"/>
      <c r="DD32" s="629" t="s">
        <v>122</v>
      </c>
      <c r="DE32" s="624"/>
      <c r="DF32" s="624"/>
      <c r="DG32" s="624"/>
      <c r="DH32" s="624"/>
      <c r="DI32" s="624"/>
      <c r="DJ32" s="624"/>
      <c r="DK32" s="625"/>
      <c r="DL32" s="629" t="s">
        <v>122</v>
      </c>
      <c r="DM32" s="624"/>
      <c r="DN32" s="624"/>
      <c r="DO32" s="624"/>
      <c r="DP32" s="624"/>
      <c r="DQ32" s="624"/>
      <c r="DR32" s="624"/>
      <c r="DS32" s="624"/>
      <c r="DT32" s="624"/>
      <c r="DU32" s="624"/>
      <c r="DV32" s="625"/>
      <c r="DW32" s="626" t="s">
        <v>122</v>
      </c>
      <c r="DX32" s="638"/>
      <c r="DY32" s="638"/>
      <c r="DZ32" s="638"/>
      <c r="EA32" s="638"/>
      <c r="EB32" s="638"/>
      <c r="EC32" s="650"/>
    </row>
    <row r="33" spans="2:133" ht="11.25" customHeight="1" x14ac:dyDescent="0.2">
      <c r="B33" s="620" t="s">
        <v>305</v>
      </c>
      <c r="C33" s="621"/>
      <c r="D33" s="621"/>
      <c r="E33" s="621"/>
      <c r="F33" s="621"/>
      <c r="G33" s="621"/>
      <c r="H33" s="621"/>
      <c r="I33" s="621"/>
      <c r="J33" s="621"/>
      <c r="K33" s="621"/>
      <c r="L33" s="621"/>
      <c r="M33" s="621"/>
      <c r="N33" s="621"/>
      <c r="O33" s="621"/>
      <c r="P33" s="621"/>
      <c r="Q33" s="622"/>
      <c r="R33" s="623">
        <v>79730</v>
      </c>
      <c r="S33" s="624"/>
      <c r="T33" s="624"/>
      <c r="U33" s="624"/>
      <c r="V33" s="624"/>
      <c r="W33" s="624"/>
      <c r="X33" s="624"/>
      <c r="Y33" s="625"/>
      <c r="Z33" s="661">
        <v>0.2</v>
      </c>
      <c r="AA33" s="661"/>
      <c r="AB33" s="661"/>
      <c r="AC33" s="661"/>
      <c r="AD33" s="662" t="s">
        <v>122</v>
      </c>
      <c r="AE33" s="662"/>
      <c r="AF33" s="662"/>
      <c r="AG33" s="662"/>
      <c r="AH33" s="662"/>
      <c r="AI33" s="662"/>
      <c r="AJ33" s="662"/>
      <c r="AK33" s="662"/>
      <c r="AL33" s="626" t="s">
        <v>122</v>
      </c>
      <c r="AM33" s="627"/>
      <c r="AN33" s="627"/>
      <c r="AO33" s="663"/>
      <c r="AP33" s="666"/>
      <c r="AQ33" s="667"/>
      <c r="AR33" s="667"/>
      <c r="AS33" s="667"/>
      <c r="AT33" s="699"/>
      <c r="AU33" s="219"/>
      <c r="AV33" s="219"/>
      <c r="AW33" s="219"/>
      <c r="AX33" s="604" t="s">
        <v>306</v>
      </c>
      <c r="AY33" s="605"/>
      <c r="AZ33" s="605"/>
      <c r="BA33" s="605"/>
      <c r="BB33" s="605"/>
      <c r="BC33" s="605"/>
      <c r="BD33" s="605"/>
      <c r="BE33" s="605"/>
      <c r="BF33" s="606"/>
      <c r="BG33" s="684">
        <v>98.9</v>
      </c>
      <c r="BH33" s="608"/>
      <c r="BI33" s="608"/>
      <c r="BJ33" s="608"/>
      <c r="BK33" s="608"/>
      <c r="BL33" s="608"/>
      <c r="BM33" s="654">
        <v>94.4</v>
      </c>
      <c r="BN33" s="608"/>
      <c r="BO33" s="608"/>
      <c r="BP33" s="608"/>
      <c r="BQ33" s="671"/>
      <c r="BR33" s="684">
        <v>98.3</v>
      </c>
      <c r="BS33" s="608"/>
      <c r="BT33" s="608"/>
      <c r="BU33" s="608"/>
      <c r="BV33" s="608"/>
      <c r="BW33" s="608"/>
      <c r="BX33" s="654">
        <v>93.8</v>
      </c>
      <c r="BY33" s="608"/>
      <c r="BZ33" s="608"/>
      <c r="CA33" s="608"/>
      <c r="CB33" s="671"/>
      <c r="CD33" s="620" t="s">
        <v>307</v>
      </c>
      <c r="CE33" s="621"/>
      <c r="CF33" s="621"/>
      <c r="CG33" s="621"/>
      <c r="CH33" s="621"/>
      <c r="CI33" s="621"/>
      <c r="CJ33" s="621"/>
      <c r="CK33" s="621"/>
      <c r="CL33" s="621"/>
      <c r="CM33" s="621"/>
      <c r="CN33" s="621"/>
      <c r="CO33" s="621"/>
      <c r="CP33" s="621"/>
      <c r="CQ33" s="622"/>
      <c r="CR33" s="623">
        <v>12129700</v>
      </c>
      <c r="CS33" s="636"/>
      <c r="CT33" s="636"/>
      <c r="CU33" s="636"/>
      <c r="CV33" s="636"/>
      <c r="CW33" s="636"/>
      <c r="CX33" s="636"/>
      <c r="CY33" s="637"/>
      <c r="CZ33" s="626">
        <v>37.9</v>
      </c>
      <c r="DA33" s="638"/>
      <c r="DB33" s="638"/>
      <c r="DC33" s="639"/>
      <c r="DD33" s="629">
        <v>8900804</v>
      </c>
      <c r="DE33" s="636"/>
      <c r="DF33" s="636"/>
      <c r="DG33" s="636"/>
      <c r="DH33" s="636"/>
      <c r="DI33" s="636"/>
      <c r="DJ33" s="636"/>
      <c r="DK33" s="637"/>
      <c r="DL33" s="629">
        <v>5967955</v>
      </c>
      <c r="DM33" s="636"/>
      <c r="DN33" s="636"/>
      <c r="DO33" s="636"/>
      <c r="DP33" s="636"/>
      <c r="DQ33" s="636"/>
      <c r="DR33" s="636"/>
      <c r="DS33" s="636"/>
      <c r="DT33" s="636"/>
      <c r="DU33" s="636"/>
      <c r="DV33" s="637"/>
      <c r="DW33" s="626">
        <v>36.4</v>
      </c>
      <c r="DX33" s="638"/>
      <c r="DY33" s="638"/>
      <c r="DZ33" s="638"/>
      <c r="EA33" s="638"/>
      <c r="EB33" s="638"/>
      <c r="EC33" s="650"/>
    </row>
    <row r="34" spans="2:133" ht="11.25" customHeight="1" x14ac:dyDescent="0.2">
      <c r="B34" s="620" t="s">
        <v>308</v>
      </c>
      <c r="C34" s="621"/>
      <c r="D34" s="621"/>
      <c r="E34" s="621"/>
      <c r="F34" s="621"/>
      <c r="G34" s="621"/>
      <c r="H34" s="621"/>
      <c r="I34" s="621"/>
      <c r="J34" s="621"/>
      <c r="K34" s="621"/>
      <c r="L34" s="621"/>
      <c r="M34" s="621"/>
      <c r="N34" s="621"/>
      <c r="O34" s="621"/>
      <c r="P34" s="621"/>
      <c r="Q34" s="622"/>
      <c r="R34" s="623">
        <v>995937</v>
      </c>
      <c r="S34" s="624"/>
      <c r="T34" s="624"/>
      <c r="U34" s="624"/>
      <c r="V34" s="624"/>
      <c r="W34" s="624"/>
      <c r="X34" s="624"/>
      <c r="Y34" s="625"/>
      <c r="Z34" s="661">
        <v>3</v>
      </c>
      <c r="AA34" s="661"/>
      <c r="AB34" s="661"/>
      <c r="AC34" s="661"/>
      <c r="AD34" s="662" t="s">
        <v>122</v>
      </c>
      <c r="AE34" s="662"/>
      <c r="AF34" s="662"/>
      <c r="AG34" s="662"/>
      <c r="AH34" s="662"/>
      <c r="AI34" s="662"/>
      <c r="AJ34" s="662"/>
      <c r="AK34" s="662"/>
      <c r="AL34" s="626" t="s">
        <v>122</v>
      </c>
      <c r="AM34" s="627"/>
      <c r="AN34" s="627"/>
      <c r="AO34" s="663"/>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3358675</v>
      </c>
      <c r="CS34" s="624"/>
      <c r="CT34" s="624"/>
      <c r="CU34" s="624"/>
      <c r="CV34" s="624"/>
      <c r="CW34" s="624"/>
      <c r="CX34" s="624"/>
      <c r="CY34" s="625"/>
      <c r="CZ34" s="626">
        <v>10.5</v>
      </c>
      <c r="DA34" s="638"/>
      <c r="DB34" s="638"/>
      <c r="DC34" s="639"/>
      <c r="DD34" s="629">
        <v>2509970</v>
      </c>
      <c r="DE34" s="624"/>
      <c r="DF34" s="624"/>
      <c r="DG34" s="624"/>
      <c r="DH34" s="624"/>
      <c r="DI34" s="624"/>
      <c r="DJ34" s="624"/>
      <c r="DK34" s="625"/>
      <c r="DL34" s="629">
        <v>1794022</v>
      </c>
      <c r="DM34" s="624"/>
      <c r="DN34" s="624"/>
      <c r="DO34" s="624"/>
      <c r="DP34" s="624"/>
      <c r="DQ34" s="624"/>
      <c r="DR34" s="624"/>
      <c r="DS34" s="624"/>
      <c r="DT34" s="624"/>
      <c r="DU34" s="624"/>
      <c r="DV34" s="625"/>
      <c r="DW34" s="626">
        <v>11</v>
      </c>
      <c r="DX34" s="638"/>
      <c r="DY34" s="638"/>
      <c r="DZ34" s="638"/>
      <c r="EA34" s="638"/>
      <c r="EB34" s="638"/>
      <c r="EC34" s="650"/>
    </row>
    <row r="35" spans="2:133" ht="11.25" customHeight="1" x14ac:dyDescent="0.2">
      <c r="B35" s="620" t="s">
        <v>310</v>
      </c>
      <c r="C35" s="621"/>
      <c r="D35" s="621"/>
      <c r="E35" s="621"/>
      <c r="F35" s="621"/>
      <c r="G35" s="621"/>
      <c r="H35" s="621"/>
      <c r="I35" s="621"/>
      <c r="J35" s="621"/>
      <c r="K35" s="621"/>
      <c r="L35" s="621"/>
      <c r="M35" s="621"/>
      <c r="N35" s="621"/>
      <c r="O35" s="621"/>
      <c r="P35" s="621"/>
      <c r="Q35" s="622"/>
      <c r="R35" s="623">
        <v>1838019</v>
      </c>
      <c r="S35" s="624"/>
      <c r="T35" s="624"/>
      <c r="U35" s="624"/>
      <c r="V35" s="624"/>
      <c r="W35" s="624"/>
      <c r="X35" s="624"/>
      <c r="Y35" s="625"/>
      <c r="Z35" s="661">
        <v>5.6</v>
      </c>
      <c r="AA35" s="661"/>
      <c r="AB35" s="661"/>
      <c r="AC35" s="661"/>
      <c r="AD35" s="662" t="s">
        <v>122</v>
      </c>
      <c r="AE35" s="662"/>
      <c r="AF35" s="662"/>
      <c r="AG35" s="662"/>
      <c r="AH35" s="662"/>
      <c r="AI35" s="662"/>
      <c r="AJ35" s="662"/>
      <c r="AK35" s="662"/>
      <c r="AL35" s="626" t="s">
        <v>122</v>
      </c>
      <c r="AM35" s="627"/>
      <c r="AN35" s="627"/>
      <c r="AO35" s="663"/>
      <c r="AP35" s="222"/>
      <c r="AQ35" s="675" t="s">
        <v>311</v>
      </c>
      <c r="AR35" s="676"/>
      <c r="AS35" s="676"/>
      <c r="AT35" s="676"/>
      <c r="AU35" s="676"/>
      <c r="AV35" s="676"/>
      <c r="AW35" s="676"/>
      <c r="AX35" s="676"/>
      <c r="AY35" s="676"/>
      <c r="AZ35" s="676"/>
      <c r="BA35" s="676"/>
      <c r="BB35" s="676"/>
      <c r="BC35" s="676"/>
      <c r="BD35" s="676"/>
      <c r="BE35" s="676"/>
      <c r="BF35" s="677"/>
      <c r="BG35" s="675" t="s">
        <v>312</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20" t="s">
        <v>313</v>
      </c>
      <c r="CE35" s="621"/>
      <c r="CF35" s="621"/>
      <c r="CG35" s="621"/>
      <c r="CH35" s="621"/>
      <c r="CI35" s="621"/>
      <c r="CJ35" s="621"/>
      <c r="CK35" s="621"/>
      <c r="CL35" s="621"/>
      <c r="CM35" s="621"/>
      <c r="CN35" s="621"/>
      <c r="CO35" s="621"/>
      <c r="CP35" s="621"/>
      <c r="CQ35" s="622"/>
      <c r="CR35" s="623">
        <v>113890</v>
      </c>
      <c r="CS35" s="636"/>
      <c r="CT35" s="636"/>
      <c r="CU35" s="636"/>
      <c r="CV35" s="636"/>
      <c r="CW35" s="636"/>
      <c r="CX35" s="636"/>
      <c r="CY35" s="637"/>
      <c r="CZ35" s="626">
        <v>0.4</v>
      </c>
      <c r="DA35" s="638"/>
      <c r="DB35" s="638"/>
      <c r="DC35" s="639"/>
      <c r="DD35" s="629">
        <v>74534</v>
      </c>
      <c r="DE35" s="636"/>
      <c r="DF35" s="636"/>
      <c r="DG35" s="636"/>
      <c r="DH35" s="636"/>
      <c r="DI35" s="636"/>
      <c r="DJ35" s="636"/>
      <c r="DK35" s="637"/>
      <c r="DL35" s="629">
        <v>74534</v>
      </c>
      <c r="DM35" s="636"/>
      <c r="DN35" s="636"/>
      <c r="DO35" s="636"/>
      <c r="DP35" s="636"/>
      <c r="DQ35" s="636"/>
      <c r="DR35" s="636"/>
      <c r="DS35" s="636"/>
      <c r="DT35" s="636"/>
      <c r="DU35" s="636"/>
      <c r="DV35" s="637"/>
      <c r="DW35" s="626">
        <v>0.5</v>
      </c>
      <c r="DX35" s="638"/>
      <c r="DY35" s="638"/>
      <c r="DZ35" s="638"/>
      <c r="EA35" s="638"/>
      <c r="EB35" s="638"/>
      <c r="EC35" s="650"/>
    </row>
    <row r="36" spans="2:133" ht="11.25" customHeight="1" x14ac:dyDescent="0.2">
      <c r="B36" s="620" t="s">
        <v>314</v>
      </c>
      <c r="C36" s="621"/>
      <c r="D36" s="621"/>
      <c r="E36" s="621"/>
      <c r="F36" s="621"/>
      <c r="G36" s="621"/>
      <c r="H36" s="621"/>
      <c r="I36" s="621"/>
      <c r="J36" s="621"/>
      <c r="K36" s="621"/>
      <c r="L36" s="621"/>
      <c r="M36" s="621"/>
      <c r="N36" s="621"/>
      <c r="O36" s="621"/>
      <c r="P36" s="621"/>
      <c r="Q36" s="622"/>
      <c r="R36" s="623">
        <v>1454254</v>
      </c>
      <c r="S36" s="624"/>
      <c r="T36" s="624"/>
      <c r="U36" s="624"/>
      <c r="V36" s="624"/>
      <c r="W36" s="624"/>
      <c r="X36" s="624"/>
      <c r="Y36" s="625"/>
      <c r="Z36" s="661">
        <v>4.4000000000000004</v>
      </c>
      <c r="AA36" s="661"/>
      <c r="AB36" s="661"/>
      <c r="AC36" s="661"/>
      <c r="AD36" s="662" t="s">
        <v>122</v>
      </c>
      <c r="AE36" s="662"/>
      <c r="AF36" s="662"/>
      <c r="AG36" s="662"/>
      <c r="AH36" s="662"/>
      <c r="AI36" s="662"/>
      <c r="AJ36" s="662"/>
      <c r="AK36" s="662"/>
      <c r="AL36" s="626" t="s">
        <v>122</v>
      </c>
      <c r="AM36" s="627"/>
      <c r="AN36" s="627"/>
      <c r="AO36" s="663"/>
      <c r="AP36" s="222"/>
      <c r="AQ36" s="672" t="s">
        <v>315</v>
      </c>
      <c r="AR36" s="673"/>
      <c r="AS36" s="673"/>
      <c r="AT36" s="673"/>
      <c r="AU36" s="673"/>
      <c r="AV36" s="673"/>
      <c r="AW36" s="673"/>
      <c r="AX36" s="673"/>
      <c r="AY36" s="674"/>
      <c r="AZ36" s="678">
        <v>3533995</v>
      </c>
      <c r="BA36" s="679"/>
      <c r="BB36" s="679"/>
      <c r="BC36" s="679"/>
      <c r="BD36" s="679"/>
      <c r="BE36" s="679"/>
      <c r="BF36" s="680"/>
      <c r="BG36" s="681" t="s">
        <v>316</v>
      </c>
      <c r="BH36" s="682"/>
      <c r="BI36" s="682"/>
      <c r="BJ36" s="682"/>
      <c r="BK36" s="682"/>
      <c r="BL36" s="682"/>
      <c r="BM36" s="682"/>
      <c r="BN36" s="682"/>
      <c r="BO36" s="682"/>
      <c r="BP36" s="682"/>
      <c r="BQ36" s="682"/>
      <c r="BR36" s="682"/>
      <c r="BS36" s="682"/>
      <c r="BT36" s="682"/>
      <c r="BU36" s="683"/>
      <c r="BV36" s="678">
        <v>18066</v>
      </c>
      <c r="BW36" s="679"/>
      <c r="BX36" s="679"/>
      <c r="BY36" s="679"/>
      <c r="BZ36" s="679"/>
      <c r="CA36" s="679"/>
      <c r="CB36" s="680"/>
      <c r="CD36" s="620" t="s">
        <v>317</v>
      </c>
      <c r="CE36" s="621"/>
      <c r="CF36" s="621"/>
      <c r="CG36" s="621"/>
      <c r="CH36" s="621"/>
      <c r="CI36" s="621"/>
      <c r="CJ36" s="621"/>
      <c r="CK36" s="621"/>
      <c r="CL36" s="621"/>
      <c r="CM36" s="621"/>
      <c r="CN36" s="621"/>
      <c r="CO36" s="621"/>
      <c r="CP36" s="621"/>
      <c r="CQ36" s="622"/>
      <c r="CR36" s="623">
        <v>4922746</v>
      </c>
      <c r="CS36" s="624"/>
      <c r="CT36" s="624"/>
      <c r="CU36" s="624"/>
      <c r="CV36" s="624"/>
      <c r="CW36" s="624"/>
      <c r="CX36" s="624"/>
      <c r="CY36" s="625"/>
      <c r="CZ36" s="626">
        <v>15.4</v>
      </c>
      <c r="DA36" s="638"/>
      <c r="DB36" s="638"/>
      <c r="DC36" s="639"/>
      <c r="DD36" s="629">
        <v>3991823</v>
      </c>
      <c r="DE36" s="624"/>
      <c r="DF36" s="624"/>
      <c r="DG36" s="624"/>
      <c r="DH36" s="624"/>
      <c r="DI36" s="624"/>
      <c r="DJ36" s="624"/>
      <c r="DK36" s="625"/>
      <c r="DL36" s="629">
        <v>2473430</v>
      </c>
      <c r="DM36" s="624"/>
      <c r="DN36" s="624"/>
      <c r="DO36" s="624"/>
      <c r="DP36" s="624"/>
      <c r="DQ36" s="624"/>
      <c r="DR36" s="624"/>
      <c r="DS36" s="624"/>
      <c r="DT36" s="624"/>
      <c r="DU36" s="624"/>
      <c r="DV36" s="625"/>
      <c r="DW36" s="626">
        <v>15.1</v>
      </c>
      <c r="DX36" s="638"/>
      <c r="DY36" s="638"/>
      <c r="DZ36" s="638"/>
      <c r="EA36" s="638"/>
      <c r="EB36" s="638"/>
      <c r="EC36" s="650"/>
    </row>
    <row r="37" spans="2:133" ht="11.25" customHeight="1" x14ac:dyDescent="0.2">
      <c r="B37" s="620" t="s">
        <v>318</v>
      </c>
      <c r="C37" s="621"/>
      <c r="D37" s="621"/>
      <c r="E37" s="621"/>
      <c r="F37" s="621"/>
      <c r="G37" s="621"/>
      <c r="H37" s="621"/>
      <c r="I37" s="621"/>
      <c r="J37" s="621"/>
      <c r="K37" s="621"/>
      <c r="L37" s="621"/>
      <c r="M37" s="621"/>
      <c r="N37" s="621"/>
      <c r="O37" s="621"/>
      <c r="P37" s="621"/>
      <c r="Q37" s="622"/>
      <c r="R37" s="623">
        <v>393523</v>
      </c>
      <c r="S37" s="624"/>
      <c r="T37" s="624"/>
      <c r="U37" s="624"/>
      <c r="V37" s="624"/>
      <c r="W37" s="624"/>
      <c r="X37" s="624"/>
      <c r="Y37" s="625"/>
      <c r="Z37" s="661">
        <v>1.2</v>
      </c>
      <c r="AA37" s="661"/>
      <c r="AB37" s="661"/>
      <c r="AC37" s="661"/>
      <c r="AD37" s="662">
        <v>26</v>
      </c>
      <c r="AE37" s="662"/>
      <c r="AF37" s="662"/>
      <c r="AG37" s="662"/>
      <c r="AH37" s="662"/>
      <c r="AI37" s="662"/>
      <c r="AJ37" s="662"/>
      <c r="AK37" s="662"/>
      <c r="AL37" s="626">
        <v>0</v>
      </c>
      <c r="AM37" s="627"/>
      <c r="AN37" s="627"/>
      <c r="AO37" s="663"/>
      <c r="AQ37" s="656" t="s">
        <v>319</v>
      </c>
      <c r="AR37" s="657"/>
      <c r="AS37" s="657"/>
      <c r="AT37" s="657"/>
      <c r="AU37" s="657"/>
      <c r="AV37" s="657"/>
      <c r="AW37" s="657"/>
      <c r="AX37" s="657"/>
      <c r="AY37" s="658"/>
      <c r="AZ37" s="623">
        <v>650103</v>
      </c>
      <c r="BA37" s="624"/>
      <c r="BB37" s="624"/>
      <c r="BC37" s="624"/>
      <c r="BD37" s="636"/>
      <c r="BE37" s="636"/>
      <c r="BF37" s="659"/>
      <c r="BG37" s="620" t="s">
        <v>320</v>
      </c>
      <c r="BH37" s="621"/>
      <c r="BI37" s="621"/>
      <c r="BJ37" s="621"/>
      <c r="BK37" s="621"/>
      <c r="BL37" s="621"/>
      <c r="BM37" s="621"/>
      <c r="BN37" s="621"/>
      <c r="BO37" s="621"/>
      <c r="BP37" s="621"/>
      <c r="BQ37" s="621"/>
      <c r="BR37" s="621"/>
      <c r="BS37" s="621"/>
      <c r="BT37" s="621"/>
      <c r="BU37" s="622"/>
      <c r="BV37" s="623">
        <v>-19264</v>
      </c>
      <c r="BW37" s="624"/>
      <c r="BX37" s="624"/>
      <c r="BY37" s="624"/>
      <c r="BZ37" s="624"/>
      <c r="CA37" s="624"/>
      <c r="CB37" s="660"/>
      <c r="CD37" s="620" t="s">
        <v>321</v>
      </c>
      <c r="CE37" s="621"/>
      <c r="CF37" s="621"/>
      <c r="CG37" s="621"/>
      <c r="CH37" s="621"/>
      <c r="CI37" s="621"/>
      <c r="CJ37" s="621"/>
      <c r="CK37" s="621"/>
      <c r="CL37" s="621"/>
      <c r="CM37" s="621"/>
      <c r="CN37" s="621"/>
      <c r="CO37" s="621"/>
      <c r="CP37" s="621"/>
      <c r="CQ37" s="622"/>
      <c r="CR37" s="623">
        <v>1675728</v>
      </c>
      <c r="CS37" s="636"/>
      <c r="CT37" s="636"/>
      <c r="CU37" s="636"/>
      <c r="CV37" s="636"/>
      <c r="CW37" s="636"/>
      <c r="CX37" s="636"/>
      <c r="CY37" s="637"/>
      <c r="CZ37" s="626">
        <v>5.2</v>
      </c>
      <c r="DA37" s="638"/>
      <c r="DB37" s="638"/>
      <c r="DC37" s="639"/>
      <c r="DD37" s="629">
        <v>1675728</v>
      </c>
      <c r="DE37" s="636"/>
      <c r="DF37" s="636"/>
      <c r="DG37" s="636"/>
      <c r="DH37" s="636"/>
      <c r="DI37" s="636"/>
      <c r="DJ37" s="636"/>
      <c r="DK37" s="637"/>
      <c r="DL37" s="629">
        <v>1284366</v>
      </c>
      <c r="DM37" s="636"/>
      <c r="DN37" s="636"/>
      <c r="DO37" s="636"/>
      <c r="DP37" s="636"/>
      <c r="DQ37" s="636"/>
      <c r="DR37" s="636"/>
      <c r="DS37" s="636"/>
      <c r="DT37" s="636"/>
      <c r="DU37" s="636"/>
      <c r="DV37" s="637"/>
      <c r="DW37" s="626">
        <v>7.8</v>
      </c>
      <c r="DX37" s="638"/>
      <c r="DY37" s="638"/>
      <c r="DZ37" s="638"/>
      <c r="EA37" s="638"/>
      <c r="EB37" s="638"/>
      <c r="EC37" s="650"/>
    </row>
    <row r="38" spans="2:133" ht="11.25" customHeight="1" x14ac:dyDescent="0.2">
      <c r="B38" s="620" t="s">
        <v>322</v>
      </c>
      <c r="C38" s="621"/>
      <c r="D38" s="621"/>
      <c r="E38" s="621"/>
      <c r="F38" s="621"/>
      <c r="G38" s="621"/>
      <c r="H38" s="621"/>
      <c r="I38" s="621"/>
      <c r="J38" s="621"/>
      <c r="K38" s="621"/>
      <c r="L38" s="621"/>
      <c r="M38" s="621"/>
      <c r="N38" s="621"/>
      <c r="O38" s="621"/>
      <c r="P38" s="621"/>
      <c r="Q38" s="622"/>
      <c r="R38" s="623">
        <v>2304200</v>
      </c>
      <c r="S38" s="624"/>
      <c r="T38" s="624"/>
      <c r="U38" s="624"/>
      <c r="V38" s="624"/>
      <c r="W38" s="624"/>
      <c r="X38" s="624"/>
      <c r="Y38" s="625"/>
      <c r="Z38" s="661">
        <v>7</v>
      </c>
      <c r="AA38" s="661"/>
      <c r="AB38" s="661"/>
      <c r="AC38" s="661"/>
      <c r="AD38" s="662" t="s">
        <v>122</v>
      </c>
      <c r="AE38" s="662"/>
      <c r="AF38" s="662"/>
      <c r="AG38" s="662"/>
      <c r="AH38" s="662"/>
      <c r="AI38" s="662"/>
      <c r="AJ38" s="662"/>
      <c r="AK38" s="662"/>
      <c r="AL38" s="626" t="s">
        <v>122</v>
      </c>
      <c r="AM38" s="627"/>
      <c r="AN38" s="627"/>
      <c r="AO38" s="663"/>
      <c r="AQ38" s="656" t="s">
        <v>323</v>
      </c>
      <c r="AR38" s="657"/>
      <c r="AS38" s="657"/>
      <c r="AT38" s="657"/>
      <c r="AU38" s="657"/>
      <c r="AV38" s="657"/>
      <c r="AW38" s="657"/>
      <c r="AX38" s="657"/>
      <c r="AY38" s="658"/>
      <c r="AZ38" s="623">
        <v>545410</v>
      </c>
      <c r="BA38" s="624"/>
      <c r="BB38" s="624"/>
      <c r="BC38" s="624"/>
      <c r="BD38" s="636"/>
      <c r="BE38" s="636"/>
      <c r="BF38" s="659"/>
      <c r="BG38" s="620" t="s">
        <v>324</v>
      </c>
      <c r="BH38" s="621"/>
      <c r="BI38" s="621"/>
      <c r="BJ38" s="621"/>
      <c r="BK38" s="621"/>
      <c r="BL38" s="621"/>
      <c r="BM38" s="621"/>
      <c r="BN38" s="621"/>
      <c r="BO38" s="621"/>
      <c r="BP38" s="621"/>
      <c r="BQ38" s="621"/>
      <c r="BR38" s="621"/>
      <c r="BS38" s="621"/>
      <c r="BT38" s="621"/>
      <c r="BU38" s="622"/>
      <c r="BV38" s="623">
        <v>6980</v>
      </c>
      <c r="BW38" s="624"/>
      <c r="BX38" s="624"/>
      <c r="BY38" s="624"/>
      <c r="BZ38" s="624"/>
      <c r="CA38" s="624"/>
      <c r="CB38" s="660"/>
      <c r="CD38" s="620" t="s">
        <v>325</v>
      </c>
      <c r="CE38" s="621"/>
      <c r="CF38" s="621"/>
      <c r="CG38" s="621"/>
      <c r="CH38" s="621"/>
      <c r="CI38" s="621"/>
      <c r="CJ38" s="621"/>
      <c r="CK38" s="621"/>
      <c r="CL38" s="621"/>
      <c r="CM38" s="621"/>
      <c r="CN38" s="621"/>
      <c r="CO38" s="621"/>
      <c r="CP38" s="621"/>
      <c r="CQ38" s="622"/>
      <c r="CR38" s="623">
        <v>2621629</v>
      </c>
      <c r="CS38" s="624"/>
      <c r="CT38" s="624"/>
      <c r="CU38" s="624"/>
      <c r="CV38" s="624"/>
      <c r="CW38" s="624"/>
      <c r="CX38" s="624"/>
      <c r="CY38" s="625"/>
      <c r="CZ38" s="626">
        <v>8.1999999999999993</v>
      </c>
      <c r="DA38" s="638"/>
      <c r="DB38" s="638"/>
      <c r="DC38" s="639"/>
      <c r="DD38" s="629">
        <v>2234657</v>
      </c>
      <c r="DE38" s="624"/>
      <c r="DF38" s="624"/>
      <c r="DG38" s="624"/>
      <c r="DH38" s="624"/>
      <c r="DI38" s="624"/>
      <c r="DJ38" s="624"/>
      <c r="DK38" s="625"/>
      <c r="DL38" s="629">
        <v>1625969</v>
      </c>
      <c r="DM38" s="624"/>
      <c r="DN38" s="624"/>
      <c r="DO38" s="624"/>
      <c r="DP38" s="624"/>
      <c r="DQ38" s="624"/>
      <c r="DR38" s="624"/>
      <c r="DS38" s="624"/>
      <c r="DT38" s="624"/>
      <c r="DU38" s="624"/>
      <c r="DV38" s="625"/>
      <c r="DW38" s="626">
        <v>9.9</v>
      </c>
      <c r="DX38" s="638"/>
      <c r="DY38" s="638"/>
      <c r="DZ38" s="638"/>
      <c r="EA38" s="638"/>
      <c r="EB38" s="638"/>
      <c r="EC38" s="650"/>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61" t="s">
        <v>122</v>
      </c>
      <c r="AA39" s="661"/>
      <c r="AB39" s="661"/>
      <c r="AC39" s="661"/>
      <c r="AD39" s="662" t="s">
        <v>122</v>
      </c>
      <c r="AE39" s="662"/>
      <c r="AF39" s="662"/>
      <c r="AG39" s="662"/>
      <c r="AH39" s="662"/>
      <c r="AI39" s="662"/>
      <c r="AJ39" s="662"/>
      <c r="AK39" s="662"/>
      <c r="AL39" s="626" t="s">
        <v>122</v>
      </c>
      <c r="AM39" s="627"/>
      <c r="AN39" s="627"/>
      <c r="AO39" s="663"/>
      <c r="AQ39" s="656" t="s">
        <v>327</v>
      </c>
      <c r="AR39" s="657"/>
      <c r="AS39" s="657"/>
      <c r="AT39" s="657"/>
      <c r="AU39" s="657"/>
      <c r="AV39" s="657"/>
      <c r="AW39" s="657"/>
      <c r="AX39" s="657"/>
      <c r="AY39" s="658"/>
      <c r="AZ39" s="623">
        <v>254825</v>
      </c>
      <c r="BA39" s="624"/>
      <c r="BB39" s="624"/>
      <c r="BC39" s="624"/>
      <c r="BD39" s="636"/>
      <c r="BE39" s="636"/>
      <c r="BF39" s="659"/>
      <c r="BG39" s="620" t="s">
        <v>328</v>
      </c>
      <c r="BH39" s="621"/>
      <c r="BI39" s="621"/>
      <c r="BJ39" s="621"/>
      <c r="BK39" s="621"/>
      <c r="BL39" s="621"/>
      <c r="BM39" s="621"/>
      <c r="BN39" s="621"/>
      <c r="BO39" s="621"/>
      <c r="BP39" s="621"/>
      <c r="BQ39" s="621"/>
      <c r="BR39" s="621"/>
      <c r="BS39" s="621"/>
      <c r="BT39" s="621"/>
      <c r="BU39" s="622"/>
      <c r="BV39" s="623">
        <v>12586</v>
      </c>
      <c r="BW39" s="624"/>
      <c r="BX39" s="624"/>
      <c r="BY39" s="624"/>
      <c r="BZ39" s="624"/>
      <c r="CA39" s="624"/>
      <c r="CB39" s="660"/>
      <c r="CD39" s="620" t="s">
        <v>329</v>
      </c>
      <c r="CE39" s="621"/>
      <c r="CF39" s="621"/>
      <c r="CG39" s="621"/>
      <c r="CH39" s="621"/>
      <c r="CI39" s="621"/>
      <c r="CJ39" s="621"/>
      <c r="CK39" s="621"/>
      <c r="CL39" s="621"/>
      <c r="CM39" s="621"/>
      <c r="CN39" s="621"/>
      <c r="CO39" s="621"/>
      <c r="CP39" s="621"/>
      <c r="CQ39" s="622"/>
      <c r="CR39" s="623">
        <v>1092760</v>
      </c>
      <c r="CS39" s="636"/>
      <c r="CT39" s="636"/>
      <c r="CU39" s="636"/>
      <c r="CV39" s="636"/>
      <c r="CW39" s="636"/>
      <c r="CX39" s="636"/>
      <c r="CY39" s="637"/>
      <c r="CZ39" s="626">
        <v>3.4</v>
      </c>
      <c r="DA39" s="638"/>
      <c r="DB39" s="638"/>
      <c r="DC39" s="639"/>
      <c r="DD39" s="629">
        <v>89820</v>
      </c>
      <c r="DE39" s="636"/>
      <c r="DF39" s="636"/>
      <c r="DG39" s="636"/>
      <c r="DH39" s="636"/>
      <c r="DI39" s="636"/>
      <c r="DJ39" s="636"/>
      <c r="DK39" s="637"/>
      <c r="DL39" s="629" t="s">
        <v>122</v>
      </c>
      <c r="DM39" s="636"/>
      <c r="DN39" s="636"/>
      <c r="DO39" s="636"/>
      <c r="DP39" s="636"/>
      <c r="DQ39" s="636"/>
      <c r="DR39" s="636"/>
      <c r="DS39" s="636"/>
      <c r="DT39" s="636"/>
      <c r="DU39" s="636"/>
      <c r="DV39" s="637"/>
      <c r="DW39" s="626" t="s">
        <v>122</v>
      </c>
      <c r="DX39" s="638"/>
      <c r="DY39" s="638"/>
      <c r="DZ39" s="638"/>
      <c r="EA39" s="638"/>
      <c r="EB39" s="638"/>
      <c r="EC39" s="650"/>
    </row>
    <row r="40" spans="2:133" ht="11.25" customHeight="1" x14ac:dyDescent="0.2">
      <c r="B40" s="620" t="s">
        <v>330</v>
      </c>
      <c r="C40" s="621"/>
      <c r="D40" s="621"/>
      <c r="E40" s="621"/>
      <c r="F40" s="621"/>
      <c r="G40" s="621"/>
      <c r="H40" s="621"/>
      <c r="I40" s="621"/>
      <c r="J40" s="621"/>
      <c r="K40" s="621"/>
      <c r="L40" s="621"/>
      <c r="M40" s="621"/>
      <c r="N40" s="621"/>
      <c r="O40" s="621"/>
      <c r="P40" s="621"/>
      <c r="Q40" s="622"/>
      <c r="R40" s="623">
        <v>74200</v>
      </c>
      <c r="S40" s="624"/>
      <c r="T40" s="624"/>
      <c r="U40" s="624"/>
      <c r="V40" s="624"/>
      <c r="W40" s="624"/>
      <c r="X40" s="624"/>
      <c r="Y40" s="625"/>
      <c r="Z40" s="661">
        <v>0.2</v>
      </c>
      <c r="AA40" s="661"/>
      <c r="AB40" s="661"/>
      <c r="AC40" s="661"/>
      <c r="AD40" s="662" t="s">
        <v>122</v>
      </c>
      <c r="AE40" s="662"/>
      <c r="AF40" s="662"/>
      <c r="AG40" s="662"/>
      <c r="AH40" s="662"/>
      <c r="AI40" s="662"/>
      <c r="AJ40" s="662"/>
      <c r="AK40" s="662"/>
      <c r="AL40" s="626" t="s">
        <v>122</v>
      </c>
      <c r="AM40" s="627"/>
      <c r="AN40" s="627"/>
      <c r="AO40" s="663"/>
      <c r="AQ40" s="656" t="s">
        <v>331</v>
      </c>
      <c r="AR40" s="657"/>
      <c r="AS40" s="657"/>
      <c r="AT40" s="657"/>
      <c r="AU40" s="657"/>
      <c r="AV40" s="657"/>
      <c r="AW40" s="657"/>
      <c r="AX40" s="657"/>
      <c r="AY40" s="658"/>
      <c r="AZ40" s="623">
        <v>15992</v>
      </c>
      <c r="BA40" s="624"/>
      <c r="BB40" s="624"/>
      <c r="BC40" s="624"/>
      <c r="BD40" s="636"/>
      <c r="BE40" s="636"/>
      <c r="BF40" s="659"/>
      <c r="BG40" s="664" t="s">
        <v>332</v>
      </c>
      <c r="BH40" s="665"/>
      <c r="BI40" s="665"/>
      <c r="BJ40" s="665"/>
      <c r="BK40" s="665"/>
      <c r="BL40" s="223"/>
      <c r="BM40" s="621" t="s">
        <v>333</v>
      </c>
      <c r="BN40" s="621"/>
      <c r="BO40" s="621"/>
      <c r="BP40" s="621"/>
      <c r="BQ40" s="621"/>
      <c r="BR40" s="621"/>
      <c r="BS40" s="621"/>
      <c r="BT40" s="621"/>
      <c r="BU40" s="622"/>
      <c r="BV40" s="623">
        <v>100</v>
      </c>
      <c r="BW40" s="624"/>
      <c r="BX40" s="624"/>
      <c r="BY40" s="624"/>
      <c r="BZ40" s="624"/>
      <c r="CA40" s="624"/>
      <c r="CB40" s="660"/>
      <c r="CD40" s="620" t="s">
        <v>334</v>
      </c>
      <c r="CE40" s="621"/>
      <c r="CF40" s="621"/>
      <c r="CG40" s="621"/>
      <c r="CH40" s="621"/>
      <c r="CI40" s="621"/>
      <c r="CJ40" s="621"/>
      <c r="CK40" s="621"/>
      <c r="CL40" s="621"/>
      <c r="CM40" s="621"/>
      <c r="CN40" s="621"/>
      <c r="CO40" s="621"/>
      <c r="CP40" s="621"/>
      <c r="CQ40" s="622"/>
      <c r="CR40" s="623">
        <v>20000</v>
      </c>
      <c r="CS40" s="624"/>
      <c r="CT40" s="624"/>
      <c r="CU40" s="624"/>
      <c r="CV40" s="624"/>
      <c r="CW40" s="624"/>
      <c r="CX40" s="624"/>
      <c r="CY40" s="625"/>
      <c r="CZ40" s="626">
        <v>0.1</v>
      </c>
      <c r="DA40" s="638"/>
      <c r="DB40" s="638"/>
      <c r="DC40" s="639"/>
      <c r="DD40" s="629" t="s">
        <v>122</v>
      </c>
      <c r="DE40" s="624"/>
      <c r="DF40" s="624"/>
      <c r="DG40" s="624"/>
      <c r="DH40" s="624"/>
      <c r="DI40" s="624"/>
      <c r="DJ40" s="624"/>
      <c r="DK40" s="625"/>
      <c r="DL40" s="629" t="s">
        <v>122</v>
      </c>
      <c r="DM40" s="624"/>
      <c r="DN40" s="624"/>
      <c r="DO40" s="624"/>
      <c r="DP40" s="624"/>
      <c r="DQ40" s="624"/>
      <c r="DR40" s="624"/>
      <c r="DS40" s="624"/>
      <c r="DT40" s="624"/>
      <c r="DU40" s="624"/>
      <c r="DV40" s="625"/>
      <c r="DW40" s="626" t="s">
        <v>122</v>
      </c>
      <c r="DX40" s="638"/>
      <c r="DY40" s="638"/>
      <c r="DZ40" s="638"/>
      <c r="EA40" s="638"/>
      <c r="EB40" s="638"/>
      <c r="EC40" s="650"/>
    </row>
    <row r="41" spans="2:133" ht="11.25" customHeight="1" x14ac:dyDescent="0.2">
      <c r="B41" s="604" t="s">
        <v>335</v>
      </c>
      <c r="C41" s="605"/>
      <c r="D41" s="605"/>
      <c r="E41" s="605"/>
      <c r="F41" s="605"/>
      <c r="G41" s="605"/>
      <c r="H41" s="605"/>
      <c r="I41" s="605"/>
      <c r="J41" s="605"/>
      <c r="K41" s="605"/>
      <c r="L41" s="605"/>
      <c r="M41" s="605"/>
      <c r="N41" s="605"/>
      <c r="O41" s="605"/>
      <c r="P41" s="605"/>
      <c r="Q41" s="606"/>
      <c r="R41" s="607">
        <v>32994775</v>
      </c>
      <c r="S41" s="648"/>
      <c r="T41" s="648"/>
      <c r="U41" s="648"/>
      <c r="V41" s="648"/>
      <c r="W41" s="648"/>
      <c r="X41" s="648"/>
      <c r="Y41" s="651"/>
      <c r="Z41" s="652">
        <v>100</v>
      </c>
      <c r="AA41" s="652"/>
      <c r="AB41" s="652"/>
      <c r="AC41" s="652"/>
      <c r="AD41" s="653">
        <v>16306233</v>
      </c>
      <c r="AE41" s="653"/>
      <c r="AF41" s="653"/>
      <c r="AG41" s="653"/>
      <c r="AH41" s="653"/>
      <c r="AI41" s="653"/>
      <c r="AJ41" s="653"/>
      <c r="AK41" s="653"/>
      <c r="AL41" s="610">
        <v>100</v>
      </c>
      <c r="AM41" s="654"/>
      <c r="AN41" s="654"/>
      <c r="AO41" s="655"/>
      <c r="AQ41" s="656" t="s">
        <v>336</v>
      </c>
      <c r="AR41" s="657"/>
      <c r="AS41" s="657"/>
      <c r="AT41" s="657"/>
      <c r="AU41" s="657"/>
      <c r="AV41" s="657"/>
      <c r="AW41" s="657"/>
      <c r="AX41" s="657"/>
      <c r="AY41" s="658"/>
      <c r="AZ41" s="623">
        <v>441958</v>
      </c>
      <c r="BA41" s="624"/>
      <c r="BB41" s="624"/>
      <c r="BC41" s="624"/>
      <c r="BD41" s="636"/>
      <c r="BE41" s="636"/>
      <c r="BF41" s="659"/>
      <c r="BG41" s="664"/>
      <c r="BH41" s="665"/>
      <c r="BI41" s="665"/>
      <c r="BJ41" s="665"/>
      <c r="BK41" s="665"/>
      <c r="BL41" s="223"/>
      <c r="BM41" s="621" t="s">
        <v>337</v>
      </c>
      <c r="BN41" s="621"/>
      <c r="BO41" s="621"/>
      <c r="BP41" s="621"/>
      <c r="BQ41" s="621"/>
      <c r="BR41" s="621"/>
      <c r="BS41" s="621"/>
      <c r="BT41" s="621"/>
      <c r="BU41" s="622"/>
      <c r="BV41" s="623" t="s">
        <v>122</v>
      </c>
      <c r="BW41" s="624"/>
      <c r="BX41" s="624"/>
      <c r="BY41" s="624"/>
      <c r="BZ41" s="624"/>
      <c r="CA41" s="624"/>
      <c r="CB41" s="660"/>
      <c r="CD41" s="620" t="s">
        <v>338</v>
      </c>
      <c r="CE41" s="621"/>
      <c r="CF41" s="621"/>
      <c r="CG41" s="621"/>
      <c r="CH41" s="621"/>
      <c r="CI41" s="621"/>
      <c r="CJ41" s="621"/>
      <c r="CK41" s="621"/>
      <c r="CL41" s="621"/>
      <c r="CM41" s="621"/>
      <c r="CN41" s="621"/>
      <c r="CO41" s="621"/>
      <c r="CP41" s="621"/>
      <c r="CQ41" s="622"/>
      <c r="CR41" s="623" t="s">
        <v>122</v>
      </c>
      <c r="CS41" s="636"/>
      <c r="CT41" s="636"/>
      <c r="CU41" s="636"/>
      <c r="CV41" s="636"/>
      <c r="CW41" s="636"/>
      <c r="CX41" s="636"/>
      <c r="CY41" s="637"/>
      <c r="CZ41" s="626" t="s">
        <v>122</v>
      </c>
      <c r="DA41" s="638"/>
      <c r="DB41" s="638"/>
      <c r="DC41" s="639"/>
      <c r="DD41" s="629" t="s">
        <v>122</v>
      </c>
      <c r="DE41" s="636"/>
      <c r="DF41" s="636"/>
      <c r="DG41" s="636"/>
      <c r="DH41" s="636"/>
      <c r="DI41" s="636"/>
      <c r="DJ41" s="636"/>
      <c r="DK41" s="637"/>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2">
      <c r="AQ42" s="668" t="s">
        <v>339</v>
      </c>
      <c r="AR42" s="669"/>
      <c r="AS42" s="669"/>
      <c r="AT42" s="669"/>
      <c r="AU42" s="669"/>
      <c r="AV42" s="669"/>
      <c r="AW42" s="669"/>
      <c r="AX42" s="669"/>
      <c r="AY42" s="670"/>
      <c r="AZ42" s="607">
        <v>1625707</v>
      </c>
      <c r="BA42" s="648"/>
      <c r="BB42" s="648"/>
      <c r="BC42" s="648"/>
      <c r="BD42" s="608"/>
      <c r="BE42" s="608"/>
      <c r="BF42" s="671"/>
      <c r="BG42" s="666"/>
      <c r="BH42" s="667"/>
      <c r="BI42" s="667"/>
      <c r="BJ42" s="667"/>
      <c r="BK42" s="667"/>
      <c r="BL42" s="224"/>
      <c r="BM42" s="605" t="s">
        <v>340</v>
      </c>
      <c r="BN42" s="605"/>
      <c r="BO42" s="605"/>
      <c r="BP42" s="605"/>
      <c r="BQ42" s="605"/>
      <c r="BR42" s="605"/>
      <c r="BS42" s="605"/>
      <c r="BT42" s="605"/>
      <c r="BU42" s="606"/>
      <c r="BV42" s="607">
        <v>374</v>
      </c>
      <c r="BW42" s="648"/>
      <c r="BX42" s="648"/>
      <c r="BY42" s="648"/>
      <c r="BZ42" s="648"/>
      <c r="CA42" s="648"/>
      <c r="CB42" s="649"/>
      <c r="CD42" s="620" t="s">
        <v>341</v>
      </c>
      <c r="CE42" s="621"/>
      <c r="CF42" s="621"/>
      <c r="CG42" s="621"/>
      <c r="CH42" s="621"/>
      <c r="CI42" s="621"/>
      <c r="CJ42" s="621"/>
      <c r="CK42" s="621"/>
      <c r="CL42" s="621"/>
      <c r="CM42" s="621"/>
      <c r="CN42" s="621"/>
      <c r="CO42" s="621"/>
      <c r="CP42" s="621"/>
      <c r="CQ42" s="622"/>
      <c r="CR42" s="623">
        <v>4298871</v>
      </c>
      <c r="CS42" s="636"/>
      <c r="CT42" s="636"/>
      <c r="CU42" s="636"/>
      <c r="CV42" s="636"/>
      <c r="CW42" s="636"/>
      <c r="CX42" s="636"/>
      <c r="CY42" s="637"/>
      <c r="CZ42" s="626">
        <v>13.4</v>
      </c>
      <c r="DA42" s="638"/>
      <c r="DB42" s="638"/>
      <c r="DC42" s="639"/>
      <c r="DD42" s="629">
        <v>1008229</v>
      </c>
      <c r="DE42" s="636"/>
      <c r="DF42" s="636"/>
      <c r="DG42" s="636"/>
      <c r="DH42" s="636"/>
      <c r="DI42" s="636"/>
      <c r="DJ42" s="636"/>
      <c r="DK42" s="637"/>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t="s">
        <v>122</v>
      </c>
      <c r="CS43" s="636"/>
      <c r="CT43" s="636"/>
      <c r="CU43" s="636"/>
      <c r="CV43" s="636"/>
      <c r="CW43" s="636"/>
      <c r="CX43" s="636"/>
      <c r="CY43" s="637"/>
      <c r="CZ43" s="626" t="s">
        <v>122</v>
      </c>
      <c r="DA43" s="638"/>
      <c r="DB43" s="638"/>
      <c r="DC43" s="639"/>
      <c r="DD43" s="629" t="s">
        <v>122</v>
      </c>
      <c r="DE43" s="636"/>
      <c r="DF43" s="636"/>
      <c r="DG43" s="636"/>
      <c r="DH43" s="636"/>
      <c r="DI43" s="636"/>
      <c r="DJ43" s="636"/>
      <c r="DK43" s="637"/>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2">
      <c r="B44" s="640" t="s">
        <v>344</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2" t="s">
        <v>292</v>
      </c>
      <c r="CE44" s="643"/>
      <c r="CF44" s="620" t="s">
        <v>345</v>
      </c>
      <c r="CG44" s="621"/>
      <c r="CH44" s="621"/>
      <c r="CI44" s="621"/>
      <c r="CJ44" s="621"/>
      <c r="CK44" s="621"/>
      <c r="CL44" s="621"/>
      <c r="CM44" s="621"/>
      <c r="CN44" s="621"/>
      <c r="CO44" s="621"/>
      <c r="CP44" s="621"/>
      <c r="CQ44" s="622"/>
      <c r="CR44" s="623">
        <v>4205477</v>
      </c>
      <c r="CS44" s="624"/>
      <c r="CT44" s="624"/>
      <c r="CU44" s="624"/>
      <c r="CV44" s="624"/>
      <c r="CW44" s="624"/>
      <c r="CX44" s="624"/>
      <c r="CY44" s="625"/>
      <c r="CZ44" s="626">
        <v>13.1</v>
      </c>
      <c r="DA44" s="627"/>
      <c r="DB44" s="627"/>
      <c r="DC44" s="628"/>
      <c r="DD44" s="629">
        <v>956941</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2">
      <c r="B45" s="640" t="s">
        <v>346</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4"/>
      <c r="CE45" s="645"/>
      <c r="CF45" s="620" t="s">
        <v>347</v>
      </c>
      <c r="CG45" s="621"/>
      <c r="CH45" s="621"/>
      <c r="CI45" s="621"/>
      <c r="CJ45" s="621"/>
      <c r="CK45" s="621"/>
      <c r="CL45" s="621"/>
      <c r="CM45" s="621"/>
      <c r="CN45" s="621"/>
      <c r="CO45" s="621"/>
      <c r="CP45" s="621"/>
      <c r="CQ45" s="622"/>
      <c r="CR45" s="623">
        <v>1313025</v>
      </c>
      <c r="CS45" s="636"/>
      <c r="CT45" s="636"/>
      <c r="CU45" s="636"/>
      <c r="CV45" s="636"/>
      <c r="CW45" s="636"/>
      <c r="CX45" s="636"/>
      <c r="CY45" s="637"/>
      <c r="CZ45" s="626">
        <v>4.0999999999999996</v>
      </c>
      <c r="DA45" s="638"/>
      <c r="DB45" s="638"/>
      <c r="DC45" s="639"/>
      <c r="DD45" s="629">
        <v>134080</v>
      </c>
      <c r="DE45" s="636"/>
      <c r="DF45" s="636"/>
      <c r="DG45" s="636"/>
      <c r="DH45" s="636"/>
      <c r="DI45" s="636"/>
      <c r="DJ45" s="636"/>
      <c r="DK45" s="637"/>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2">
      <c r="B46" s="225"/>
      <c r="CD46" s="644"/>
      <c r="CE46" s="645"/>
      <c r="CF46" s="620" t="s">
        <v>348</v>
      </c>
      <c r="CG46" s="621"/>
      <c r="CH46" s="621"/>
      <c r="CI46" s="621"/>
      <c r="CJ46" s="621"/>
      <c r="CK46" s="621"/>
      <c r="CL46" s="621"/>
      <c r="CM46" s="621"/>
      <c r="CN46" s="621"/>
      <c r="CO46" s="621"/>
      <c r="CP46" s="621"/>
      <c r="CQ46" s="622"/>
      <c r="CR46" s="623">
        <v>2561715</v>
      </c>
      <c r="CS46" s="624"/>
      <c r="CT46" s="624"/>
      <c r="CU46" s="624"/>
      <c r="CV46" s="624"/>
      <c r="CW46" s="624"/>
      <c r="CX46" s="624"/>
      <c r="CY46" s="625"/>
      <c r="CZ46" s="626">
        <v>8</v>
      </c>
      <c r="DA46" s="627"/>
      <c r="DB46" s="627"/>
      <c r="DC46" s="628"/>
      <c r="DD46" s="629">
        <v>813648</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2">
      <c r="B47" s="225"/>
      <c r="CD47" s="644"/>
      <c r="CE47" s="645"/>
      <c r="CF47" s="620" t="s">
        <v>349</v>
      </c>
      <c r="CG47" s="621"/>
      <c r="CH47" s="621"/>
      <c r="CI47" s="621"/>
      <c r="CJ47" s="621"/>
      <c r="CK47" s="621"/>
      <c r="CL47" s="621"/>
      <c r="CM47" s="621"/>
      <c r="CN47" s="621"/>
      <c r="CO47" s="621"/>
      <c r="CP47" s="621"/>
      <c r="CQ47" s="622"/>
      <c r="CR47" s="623">
        <v>93394</v>
      </c>
      <c r="CS47" s="636"/>
      <c r="CT47" s="636"/>
      <c r="CU47" s="636"/>
      <c r="CV47" s="636"/>
      <c r="CW47" s="636"/>
      <c r="CX47" s="636"/>
      <c r="CY47" s="637"/>
      <c r="CZ47" s="626">
        <v>0.3</v>
      </c>
      <c r="DA47" s="638"/>
      <c r="DB47" s="638"/>
      <c r="DC47" s="639"/>
      <c r="DD47" s="629">
        <v>51288</v>
      </c>
      <c r="DE47" s="636"/>
      <c r="DF47" s="636"/>
      <c r="DG47" s="636"/>
      <c r="DH47" s="636"/>
      <c r="DI47" s="636"/>
      <c r="DJ47" s="636"/>
      <c r="DK47" s="637"/>
      <c r="DL47" s="630"/>
      <c r="DM47" s="631"/>
      <c r="DN47" s="631"/>
      <c r="DO47" s="631"/>
      <c r="DP47" s="631"/>
      <c r="DQ47" s="631"/>
      <c r="DR47" s="631"/>
      <c r="DS47" s="631"/>
      <c r="DT47" s="631"/>
      <c r="DU47" s="631"/>
      <c r="DV47" s="632"/>
      <c r="DW47" s="633"/>
      <c r="DX47" s="634"/>
      <c r="DY47" s="634"/>
      <c r="DZ47" s="634"/>
      <c r="EA47" s="634"/>
      <c r="EB47" s="634"/>
      <c r="EC47" s="635"/>
    </row>
    <row r="48" spans="2:133" ht="10.8" x14ac:dyDescent="0.2">
      <c r="B48" s="225"/>
      <c r="CD48" s="646"/>
      <c r="CE48" s="647"/>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6" t="s">
        <v>122</v>
      </c>
      <c r="DA48" s="627"/>
      <c r="DB48" s="627"/>
      <c r="DC48" s="628"/>
      <c r="DD48" s="629" t="s">
        <v>122</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2">
      <c r="B49" s="225"/>
      <c r="CD49" s="604" t="s">
        <v>351</v>
      </c>
      <c r="CE49" s="605"/>
      <c r="CF49" s="605"/>
      <c r="CG49" s="605"/>
      <c r="CH49" s="605"/>
      <c r="CI49" s="605"/>
      <c r="CJ49" s="605"/>
      <c r="CK49" s="605"/>
      <c r="CL49" s="605"/>
      <c r="CM49" s="605"/>
      <c r="CN49" s="605"/>
      <c r="CO49" s="605"/>
      <c r="CP49" s="605"/>
      <c r="CQ49" s="606"/>
      <c r="CR49" s="607">
        <v>32007431</v>
      </c>
      <c r="CS49" s="608"/>
      <c r="CT49" s="608"/>
      <c r="CU49" s="608"/>
      <c r="CV49" s="608"/>
      <c r="CW49" s="608"/>
      <c r="CX49" s="608"/>
      <c r="CY49" s="609"/>
      <c r="CZ49" s="610">
        <v>100</v>
      </c>
      <c r="DA49" s="611"/>
      <c r="DB49" s="611"/>
      <c r="DC49" s="612"/>
      <c r="DD49" s="613">
        <v>19855672</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sheetData>
  <sheetProtection algorithmName="SHA-512" hashValue="TryKLm+FMou0BCssS1O7zejlAf+gbuwONQ+CCJRKYnqOH3MqkPuC0SAg6PpwEl2AV5jNX+pPIWHLXogRaGVnfQ==" saltValue="98rYJsGypUIJbhR/HalS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A2" sqref="A2:BI2"/>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4" t="s">
        <v>352</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5" t="s">
        <v>353</v>
      </c>
      <c r="DK2" s="1096"/>
      <c r="DL2" s="1096"/>
      <c r="DM2" s="1096"/>
      <c r="DN2" s="1096"/>
      <c r="DO2" s="1097"/>
      <c r="DP2" s="228"/>
      <c r="DQ2" s="1095" t="s">
        <v>354</v>
      </c>
      <c r="DR2" s="1096"/>
      <c r="DS2" s="1096"/>
      <c r="DT2" s="1096"/>
      <c r="DU2" s="1096"/>
      <c r="DV2" s="1096"/>
      <c r="DW2" s="1096"/>
      <c r="DX2" s="1096"/>
      <c r="DY2" s="1096"/>
      <c r="DZ2" s="1097"/>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3" t="s">
        <v>355</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32"/>
      <c r="BA4" s="232"/>
      <c r="BB4" s="232"/>
      <c r="BC4" s="232"/>
      <c r="BD4" s="232"/>
      <c r="BE4" s="233"/>
      <c r="BF4" s="233"/>
      <c r="BG4" s="233"/>
      <c r="BH4" s="233"/>
      <c r="BI4" s="233"/>
      <c r="BJ4" s="233"/>
      <c r="BK4" s="233"/>
      <c r="BL4" s="233"/>
      <c r="BM4" s="233"/>
      <c r="BN4" s="233"/>
      <c r="BO4" s="233"/>
      <c r="BP4" s="233"/>
      <c r="BQ4" s="732" t="s">
        <v>356</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34"/>
    </row>
    <row r="5" spans="1:131" s="235" customFormat="1" ht="26.25" customHeight="1" x14ac:dyDescent="0.2">
      <c r="A5" s="999" t="s">
        <v>357</v>
      </c>
      <c r="B5" s="1000"/>
      <c r="C5" s="1000"/>
      <c r="D5" s="1000"/>
      <c r="E5" s="1000"/>
      <c r="F5" s="1000"/>
      <c r="G5" s="1000"/>
      <c r="H5" s="1000"/>
      <c r="I5" s="1000"/>
      <c r="J5" s="1000"/>
      <c r="K5" s="1000"/>
      <c r="L5" s="1000"/>
      <c r="M5" s="1000"/>
      <c r="N5" s="1000"/>
      <c r="O5" s="1000"/>
      <c r="P5" s="1001"/>
      <c r="Q5" s="1005" t="s">
        <v>358</v>
      </c>
      <c r="R5" s="1006"/>
      <c r="S5" s="1006"/>
      <c r="T5" s="1006"/>
      <c r="U5" s="1007"/>
      <c r="V5" s="1005" t="s">
        <v>359</v>
      </c>
      <c r="W5" s="1006"/>
      <c r="X5" s="1006"/>
      <c r="Y5" s="1006"/>
      <c r="Z5" s="1007"/>
      <c r="AA5" s="1005" t="s">
        <v>360</v>
      </c>
      <c r="AB5" s="1006"/>
      <c r="AC5" s="1006"/>
      <c r="AD5" s="1006"/>
      <c r="AE5" s="1006"/>
      <c r="AF5" s="1098" t="s">
        <v>361</v>
      </c>
      <c r="AG5" s="1006"/>
      <c r="AH5" s="1006"/>
      <c r="AI5" s="1006"/>
      <c r="AJ5" s="1019"/>
      <c r="AK5" s="1006" t="s">
        <v>362</v>
      </c>
      <c r="AL5" s="1006"/>
      <c r="AM5" s="1006"/>
      <c r="AN5" s="1006"/>
      <c r="AO5" s="1007"/>
      <c r="AP5" s="1005" t="s">
        <v>363</v>
      </c>
      <c r="AQ5" s="1006"/>
      <c r="AR5" s="1006"/>
      <c r="AS5" s="1006"/>
      <c r="AT5" s="1007"/>
      <c r="AU5" s="1005" t="s">
        <v>364</v>
      </c>
      <c r="AV5" s="1006"/>
      <c r="AW5" s="1006"/>
      <c r="AX5" s="1006"/>
      <c r="AY5" s="1019"/>
      <c r="AZ5" s="232"/>
      <c r="BA5" s="232"/>
      <c r="BB5" s="232"/>
      <c r="BC5" s="232"/>
      <c r="BD5" s="232"/>
      <c r="BE5" s="233"/>
      <c r="BF5" s="233"/>
      <c r="BG5" s="233"/>
      <c r="BH5" s="233"/>
      <c r="BI5" s="233"/>
      <c r="BJ5" s="233"/>
      <c r="BK5" s="233"/>
      <c r="BL5" s="233"/>
      <c r="BM5" s="233"/>
      <c r="BN5" s="233"/>
      <c r="BO5" s="233"/>
      <c r="BP5" s="233"/>
      <c r="BQ5" s="999" t="s">
        <v>365</v>
      </c>
      <c r="BR5" s="1000"/>
      <c r="BS5" s="1000"/>
      <c r="BT5" s="1000"/>
      <c r="BU5" s="1000"/>
      <c r="BV5" s="1000"/>
      <c r="BW5" s="1000"/>
      <c r="BX5" s="1000"/>
      <c r="BY5" s="1000"/>
      <c r="BZ5" s="1000"/>
      <c r="CA5" s="1000"/>
      <c r="CB5" s="1000"/>
      <c r="CC5" s="1000"/>
      <c r="CD5" s="1000"/>
      <c r="CE5" s="1000"/>
      <c r="CF5" s="1000"/>
      <c r="CG5" s="1001"/>
      <c r="CH5" s="1005" t="s">
        <v>366</v>
      </c>
      <c r="CI5" s="1006"/>
      <c r="CJ5" s="1006"/>
      <c r="CK5" s="1006"/>
      <c r="CL5" s="1007"/>
      <c r="CM5" s="1005" t="s">
        <v>367</v>
      </c>
      <c r="CN5" s="1006"/>
      <c r="CO5" s="1006"/>
      <c r="CP5" s="1006"/>
      <c r="CQ5" s="1007"/>
      <c r="CR5" s="1005" t="s">
        <v>368</v>
      </c>
      <c r="CS5" s="1006"/>
      <c r="CT5" s="1006"/>
      <c r="CU5" s="1006"/>
      <c r="CV5" s="1007"/>
      <c r="CW5" s="1005" t="s">
        <v>369</v>
      </c>
      <c r="CX5" s="1006"/>
      <c r="CY5" s="1006"/>
      <c r="CZ5" s="1006"/>
      <c r="DA5" s="1007"/>
      <c r="DB5" s="1005" t="s">
        <v>370</v>
      </c>
      <c r="DC5" s="1006"/>
      <c r="DD5" s="1006"/>
      <c r="DE5" s="1006"/>
      <c r="DF5" s="1007"/>
      <c r="DG5" s="1088" t="s">
        <v>371</v>
      </c>
      <c r="DH5" s="1089"/>
      <c r="DI5" s="1089"/>
      <c r="DJ5" s="1089"/>
      <c r="DK5" s="1090"/>
      <c r="DL5" s="1088" t="s">
        <v>372</v>
      </c>
      <c r="DM5" s="1089"/>
      <c r="DN5" s="1089"/>
      <c r="DO5" s="1089"/>
      <c r="DP5" s="1090"/>
      <c r="DQ5" s="1005" t="s">
        <v>373</v>
      </c>
      <c r="DR5" s="1006"/>
      <c r="DS5" s="1006"/>
      <c r="DT5" s="1006"/>
      <c r="DU5" s="1007"/>
      <c r="DV5" s="1005" t="s">
        <v>364</v>
      </c>
      <c r="DW5" s="1006"/>
      <c r="DX5" s="1006"/>
      <c r="DY5" s="1006"/>
      <c r="DZ5" s="1019"/>
      <c r="EA5" s="234"/>
    </row>
    <row r="6" spans="1:131" s="235" customFormat="1" ht="26.25" customHeight="1" thickBot="1" x14ac:dyDescent="0.25">
      <c r="A6" s="1002"/>
      <c r="B6" s="1003"/>
      <c r="C6" s="1003"/>
      <c r="D6" s="1003"/>
      <c r="E6" s="1003"/>
      <c r="F6" s="1003"/>
      <c r="G6" s="1003"/>
      <c r="H6" s="1003"/>
      <c r="I6" s="1003"/>
      <c r="J6" s="1003"/>
      <c r="K6" s="1003"/>
      <c r="L6" s="1003"/>
      <c r="M6" s="1003"/>
      <c r="N6" s="1003"/>
      <c r="O6" s="1003"/>
      <c r="P6" s="1004"/>
      <c r="Q6" s="1008"/>
      <c r="R6" s="1009"/>
      <c r="S6" s="1009"/>
      <c r="T6" s="1009"/>
      <c r="U6" s="1010"/>
      <c r="V6" s="1008"/>
      <c r="W6" s="1009"/>
      <c r="X6" s="1009"/>
      <c r="Y6" s="1009"/>
      <c r="Z6" s="1010"/>
      <c r="AA6" s="1008"/>
      <c r="AB6" s="1009"/>
      <c r="AC6" s="1009"/>
      <c r="AD6" s="1009"/>
      <c r="AE6" s="1009"/>
      <c r="AF6" s="1099"/>
      <c r="AG6" s="1009"/>
      <c r="AH6" s="1009"/>
      <c r="AI6" s="1009"/>
      <c r="AJ6" s="1020"/>
      <c r="AK6" s="1009"/>
      <c r="AL6" s="1009"/>
      <c r="AM6" s="1009"/>
      <c r="AN6" s="1009"/>
      <c r="AO6" s="1010"/>
      <c r="AP6" s="1008"/>
      <c r="AQ6" s="1009"/>
      <c r="AR6" s="1009"/>
      <c r="AS6" s="1009"/>
      <c r="AT6" s="1010"/>
      <c r="AU6" s="1008"/>
      <c r="AV6" s="1009"/>
      <c r="AW6" s="1009"/>
      <c r="AX6" s="1009"/>
      <c r="AY6" s="1020"/>
      <c r="AZ6" s="232"/>
      <c r="BA6" s="232"/>
      <c r="BB6" s="232"/>
      <c r="BC6" s="232"/>
      <c r="BD6" s="232"/>
      <c r="BE6" s="233"/>
      <c r="BF6" s="233"/>
      <c r="BG6" s="233"/>
      <c r="BH6" s="233"/>
      <c r="BI6" s="233"/>
      <c r="BJ6" s="233"/>
      <c r="BK6" s="233"/>
      <c r="BL6" s="233"/>
      <c r="BM6" s="233"/>
      <c r="BN6" s="233"/>
      <c r="BO6" s="233"/>
      <c r="BP6" s="233"/>
      <c r="BQ6" s="1002"/>
      <c r="BR6" s="1003"/>
      <c r="BS6" s="1003"/>
      <c r="BT6" s="1003"/>
      <c r="BU6" s="1003"/>
      <c r="BV6" s="1003"/>
      <c r="BW6" s="1003"/>
      <c r="BX6" s="1003"/>
      <c r="BY6" s="1003"/>
      <c r="BZ6" s="1003"/>
      <c r="CA6" s="1003"/>
      <c r="CB6" s="1003"/>
      <c r="CC6" s="1003"/>
      <c r="CD6" s="1003"/>
      <c r="CE6" s="1003"/>
      <c r="CF6" s="1003"/>
      <c r="CG6" s="1004"/>
      <c r="CH6" s="1008"/>
      <c r="CI6" s="1009"/>
      <c r="CJ6" s="1009"/>
      <c r="CK6" s="1009"/>
      <c r="CL6" s="1010"/>
      <c r="CM6" s="1008"/>
      <c r="CN6" s="1009"/>
      <c r="CO6" s="1009"/>
      <c r="CP6" s="1009"/>
      <c r="CQ6" s="1010"/>
      <c r="CR6" s="1008"/>
      <c r="CS6" s="1009"/>
      <c r="CT6" s="1009"/>
      <c r="CU6" s="1009"/>
      <c r="CV6" s="1010"/>
      <c r="CW6" s="1008"/>
      <c r="CX6" s="1009"/>
      <c r="CY6" s="1009"/>
      <c r="CZ6" s="1009"/>
      <c r="DA6" s="1010"/>
      <c r="DB6" s="1008"/>
      <c r="DC6" s="1009"/>
      <c r="DD6" s="1009"/>
      <c r="DE6" s="1009"/>
      <c r="DF6" s="1010"/>
      <c r="DG6" s="1091"/>
      <c r="DH6" s="1092"/>
      <c r="DI6" s="1092"/>
      <c r="DJ6" s="1092"/>
      <c r="DK6" s="1093"/>
      <c r="DL6" s="1091"/>
      <c r="DM6" s="1092"/>
      <c r="DN6" s="1092"/>
      <c r="DO6" s="1092"/>
      <c r="DP6" s="1093"/>
      <c r="DQ6" s="1008"/>
      <c r="DR6" s="1009"/>
      <c r="DS6" s="1009"/>
      <c r="DT6" s="1009"/>
      <c r="DU6" s="1010"/>
      <c r="DV6" s="1008"/>
      <c r="DW6" s="1009"/>
      <c r="DX6" s="1009"/>
      <c r="DY6" s="1009"/>
      <c r="DZ6" s="1020"/>
      <c r="EA6" s="234"/>
    </row>
    <row r="7" spans="1:131" s="235" customFormat="1" ht="26.25" customHeight="1" thickTop="1" x14ac:dyDescent="0.2">
      <c r="A7" s="236">
        <v>1</v>
      </c>
      <c r="B7" s="1051" t="s">
        <v>374</v>
      </c>
      <c r="C7" s="1052"/>
      <c r="D7" s="1052"/>
      <c r="E7" s="1052"/>
      <c r="F7" s="1052"/>
      <c r="G7" s="1052"/>
      <c r="H7" s="1052"/>
      <c r="I7" s="1052"/>
      <c r="J7" s="1052"/>
      <c r="K7" s="1052"/>
      <c r="L7" s="1052"/>
      <c r="M7" s="1052"/>
      <c r="N7" s="1052"/>
      <c r="O7" s="1052"/>
      <c r="P7" s="1053"/>
      <c r="Q7" s="1106">
        <v>33019</v>
      </c>
      <c r="R7" s="1107"/>
      <c r="S7" s="1107"/>
      <c r="T7" s="1107"/>
      <c r="U7" s="1107"/>
      <c r="V7" s="1107">
        <v>32032</v>
      </c>
      <c r="W7" s="1107"/>
      <c r="X7" s="1107"/>
      <c r="Y7" s="1107"/>
      <c r="Z7" s="1107"/>
      <c r="AA7" s="1107">
        <v>987</v>
      </c>
      <c r="AB7" s="1107"/>
      <c r="AC7" s="1107"/>
      <c r="AD7" s="1107"/>
      <c r="AE7" s="1108"/>
      <c r="AF7" s="1109">
        <v>823</v>
      </c>
      <c r="AG7" s="1110"/>
      <c r="AH7" s="1110"/>
      <c r="AI7" s="1110"/>
      <c r="AJ7" s="1111"/>
      <c r="AK7" s="1112">
        <v>1838</v>
      </c>
      <c r="AL7" s="1113"/>
      <c r="AM7" s="1113"/>
      <c r="AN7" s="1113"/>
      <c r="AO7" s="1113"/>
      <c r="AP7" s="1113">
        <v>21175</v>
      </c>
      <c r="AQ7" s="1113"/>
      <c r="AR7" s="1113"/>
      <c r="AS7" s="1113"/>
      <c r="AT7" s="1113"/>
      <c r="AU7" s="1114"/>
      <c r="AV7" s="1114"/>
      <c r="AW7" s="1114"/>
      <c r="AX7" s="1114"/>
      <c r="AY7" s="1115"/>
      <c r="AZ7" s="232"/>
      <c r="BA7" s="232"/>
      <c r="BB7" s="232"/>
      <c r="BC7" s="232"/>
      <c r="BD7" s="232"/>
      <c r="BE7" s="233"/>
      <c r="BF7" s="233"/>
      <c r="BG7" s="233"/>
      <c r="BH7" s="233"/>
      <c r="BI7" s="233"/>
      <c r="BJ7" s="233"/>
      <c r="BK7" s="233"/>
      <c r="BL7" s="233"/>
      <c r="BM7" s="233"/>
      <c r="BN7" s="233"/>
      <c r="BO7" s="233"/>
      <c r="BP7" s="233"/>
      <c r="BQ7" s="236">
        <v>1</v>
      </c>
      <c r="BR7" s="237"/>
      <c r="BS7" s="1103"/>
      <c r="BT7" s="1104"/>
      <c r="BU7" s="1104"/>
      <c r="BV7" s="1104"/>
      <c r="BW7" s="1104"/>
      <c r="BX7" s="1104"/>
      <c r="BY7" s="1104"/>
      <c r="BZ7" s="1104"/>
      <c r="CA7" s="1104"/>
      <c r="CB7" s="1104"/>
      <c r="CC7" s="1104"/>
      <c r="CD7" s="1104"/>
      <c r="CE7" s="1104"/>
      <c r="CF7" s="1104"/>
      <c r="CG7" s="1116"/>
      <c r="CH7" s="1100"/>
      <c r="CI7" s="1101"/>
      <c r="CJ7" s="1101"/>
      <c r="CK7" s="1101"/>
      <c r="CL7" s="1102"/>
      <c r="CM7" s="1100"/>
      <c r="CN7" s="1101"/>
      <c r="CO7" s="1101"/>
      <c r="CP7" s="1101"/>
      <c r="CQ7" s="1102"/>
      <c r="CR7" s="1100"/>
      <c r="CS7" s="1101"/>
      <c r="CT7" s="1101"/>
      <c r="CU7" s="1101"/>
      <c r="CV7" s="1102"/>
      <c r="CW7" s="1100"/>
      <c r="CX7" s="1101"/>
      <c r="CY7" s="1101"/>
      <c r="CZ7" s="1101"/>
      <c r="DA7" s="1102"/>
      <c r="DB7" s="1100"/>
      <c r="DC7" s="1101"/>
      <c r="DD7" s="1101"/>
      <c r="DE7" s="1101"/>
      <c r="DF7" s="1102"/>
      <c r="DG7" s="1100"/>
      <c r="DH7" s="1101"/>
      <c r="DI7" s="1101"/>
      <c r="DJ7" s="1101"/>
      <c r="DK7" s="1102"/>
      <c r="DL7" s="1100"/>
      <c r="DM7" s="1101"/>
      <c r="DN7" s="1101"/>
      <c r="DO7" s="1101"/>
      <c r="DP7" s="1102"/>
      <c r="DQ7" s="1100"/>
      <c r="DR7" s="1101"/>
      <c r="DS7" s="1101"/>
      <c r="DT7" s="1101"/>
      <c r="DU7" s="1102"/>
      <c r="DV7" s="1103"/>
      <c r="DW7" s="1104"/>
      <c r="DX7" s="1104"/>
      <c r="DY7" s="1104"/>
      <c r="DZ7" s="1105"/>
      <c r="EA7" s="234"/>
    </row>
    <row r="8" spans="1:131" s="235" customFormat="1" ht="26.25" customHeight="1" x14ac:dyDescent="0.2">
      <c r="A8" s="238">
        <v>2</v>
      </c>
      <c r="B8" s="1034"/>
      <c r="C8" s="1035"/>
      <c r="D8" s="1035"/>
      <c r="E8" s="1035"/>
      <c r="F8" s="1035"/>
      <c r="G8" s="1035"/>
      <c r="H8" s="1035"/>
      <c r="I8" s="1035"/>
      <c r="J8" s="1035"/>
      <c r="K8" s="1035"/>
      <c r="L8" s="1035"/>
      <c r="M8" s="1035"/>
      <c r="N8" s="1035"/>
      <c r="O8" s="1035"/>
      <c r="P8" s="1036"/>
      <c r="Q8" s="1042"/>
      <c r="R8" s="1043"/>
      <c r="S8" s="1043"/>
      <c r="T8" s="1043"/>
      <c r="U8" s="1043"/>
      <c r="V8" s="1043"/>
      <c r="W8" s="1043"/>
      <c r="X8" s="1043"/>
      <c r="Y8" s="1043"/>
      <c r="Z8" s="1043"/>
      <c r="AA8" s="1043"/>
      <c r="AB8" s="1043"/>
      <c r="AC8" s="1043"/>
      <c r="AD8" s="1043"/>
      <c r="AE8" s="1044"/>
      <c r="AF8" s="1039"/>
      <c r="AG8" s="1040"/>
      <c r="AH8" s="1040"/>
      <c r="AI8" s="1040"/>
      <c r="AJ8" s="1041"/>
      <c r="AK8" s="1084"/>
      <c r="AL8" s="1085"/>
      <c r="AM8" s="1085"/>
      <c r="AN8" s="1085"/>
      <c r="AO8" s="1085"/>
      <c r="AP8" s="1085"/>
      <c r="AQ8" s="1085"/>
      <c r="AR8" s="1085"/>
      <c r="AS8" s="1085"/>
      <c r="AT8" s="1085"/>
      <c r="AU8" s="1086"/>
      <c r="AV8" s="1086"/>
      <c r="AW8" s="1086"/>
      <c r="AX8" s="1086"/>
      <c r="AY8" s="1087"/>
      <c r="AZ8" s="232"/>
      <c r="BA8" s="232"/>
      <c r="BB8" s="232"/>
      <c r="BC8" s="232"/>
      <c r="BD8" s="232"/>
      <c r="BE8" s="233"/>
      <c r="BF8" s="233"/>
      <c r="BG8" s="233"/>
      <c r="BH8" s="233"/>
      <c r="BI8" s="233"/>
      <c r="BJ8" s="233"/>
      <c r="BK8" s="233"/>
      <c r="BL8" s="233"/>
      <c r="BM8" s="233"/>
      <c r="BN8" s="233"/>
      <c r="BO8" s="233"/>
      <c r="BP8" s="233"/>
      <c r="BQ8" s="238">
        <v>2</v>
      </c>
      <c r="BR8" s="239"/>
      <c r="BS8" s="996"/>
      <c r="BT8" s="997"/>
      <c r="BU8" s="997"/>
      <c r="BV8" s="997"/>
      <c r="BW8" s="997"/>
      <c r="BX8" s="997"/>
      <c r="BY8" s="997"/>
      <c r="BZ8" s="997"/>
      <c r="CA8" s="997"/>
      <c r="CB8" s="997"/>
      <c r="CC8" s="997"/>
      <c r="CD8" s="997"/>
      <c r="CE8" s="997"/>
      <c r="CF8" s="997"/>
      <c r="CG8" s="1018"/>
      <c r="CH8" s="993"/>
      <c r="CI8" s="994"/>
      <c r="CJ8" s="994"/>
      <c r="CK8" s="994"/>
      <c r="CL8" s="995"/>
      <c r="CM8" s="993"/>
      <c r="CN8" s="994"/>
      <c r="CO8" s="994"/>
      <c r="CP8" s="994"/>
      <c r="CQ8" s="995"/>
      <c r="CR8" s="993"/>
      <c r="CS8" s="994"/>
      <c r="CT8" s="994"/>
      <c r="CU8" s="994"/>
      <c r="CV8" s="995"/>
      <c r="CW8" s="993"/>
      <c r="CX8" s="994"/>
      <c r="CY8" s="994"/>
      <c r="CZ8" s="994"/>
      <c r="DA8" s="995"/>
      <c r="DB8" s="993"/>
      <c r="DC8" s="994"/>
      <c r="DD8" s="994"/>
      <c r="DE8" s="994"/>
      <c r="DF8" s="995"/>
      <c r="DG8" s="993"/>
      <c r="DH8" s="994"/>
      <c r="DI8" s="994"/>
      <c r="DJ8" s="994"/>
      <c r="DK8" s="995"/>
      <c r="DL8" s="993"/>
      <c r="DM8" s="994"/>
      <c r="DN8" s="994"/>
      <c r="DO8" s="994"/>
      <c r="DP8" s="995"/>
      <c r="DQ8" s="993"/>
      <c r="DR8" s="994"/>
      <c r="DS8" s="994"/>
      <c r="DT8" s="994"/>
      <c r="DU8" s="995"/>
      <c r="DV8" s="996"/>
      <c r="DW8" s="997"/>
      <c r="DX8" s="997"/>
      <c r="DY8" s="997"/>
      <c r="DZ8" s="998"/>
      <c r="EA8" s="234"/>
    </row>
    <row r="9" spans="1:131" s="235" customFormat="1" ht="26.25" customHeight="1" x14ac:dyDescent="0.2">
      <c r="A9" s="238">
        <v>3</v>
      </c>
      <c r="B9" s="1034"/>
      <c r="C9" s="1035"/>
      <c r="D9" s="1035"/>
      <c r="E9" s="1035"/>
      <c r="F9" s="1035"/>
      <c r="G9" s="1035"/>
      <c r="H9" s="1035"/>
      <c r="I9" s="1035"/>
      <c r="J9" s="1035"/>
      <c r="K9" s="1035"/>
      <c r="L9" s="1035"/>
      <c r="M9" s="1035"/>
      <c r="N9" s="1035"/>
      <c r="O9" s="1035"/>
      <c r="P9" s="1036"/>
      <c r="Q9" s="1042"/>
      <c r="R9" s="1043"/>
      <c r="S9" s="1043"/>
      <c r="T9" s="1043"/>
      <c r="U9" s="1043"/>
      <c r="V9" s="1043"/>
      <c r="W9" s="1043"/>
      <c r="X9" s="1043"/>
      <c r="Y9" s="1043"/>
      <c r="Z9" s="1043"/>
      <c r="AA9" s="1043"/>
      <c r="AB9" s="1043"/>
      <c r="AC9" s="1043"/>
      <c r="AD9" s="1043"/>
      <c r="AE9" s="1044"/>
      <c r="AF9" s="1039"/>
      <c r="AG9" s="1040"/>
      <c r="AH9" s="1040"/>
      <c r="AI9" s="1040"/>
      <c r="AJ9" s="1041"/>
      <c r="AK9" s="1084"/>
      <c r="AL9" s="1085"/>
      <c r="AM9" s="1085"/>
      <c r="AN9" s="1085"/>
      <c r="AO9" s="1085"/>
      <c r="AP9" s="1085"/>
      <c r="AQ9" s="1085"/>
      <c r="AR9" s="1085"/>
      <c r="AS9" s="1085"/>
      <c r="AT9" s="1085"/>
      <c r="AU9" s="1086"/>
      <c r="AV9" s="1086"/>
      <c r="AW9" s="1086"/>
      <c r="AX9" s="1086"/>
      <c r="AY9" s="1087"/>
      <c r="AZ9" s="232"/>
      <c r="BA9" s="232"/>
      <c r="BB9" s="232"/>
      <c r="BC9" s="232"/>
      <c r="BD9" s="232"/>
      <c r="BE9" s="233"/>
      <c r="BF9" s="233"/>
      <c r="BG9" s="233"/>
      <c r="BH9" s="233"/>
      <c r="BI9" s="233"/>
      <c r="BJ9" s="233"/>
      <c r="BK9" s="233"/>
      <c r="BL9" s="233"/>
      <c r="BM9" s="233"/>
      <c r="BN9" s="233"/>
      <c r="BO9" s="233"/>
      <c r="BP9" s="233"/>
      <c r="BQ9" s="238">
        <v>3</v>
      </c>
      <c r="BR9" s="239"/>
      <c r="BS9" s="996"/>
      <c r="BT9" s="997"/>
      <c r="BU9" s="997"/>
      <c r="BV9" s="997"/>
      <c r="BW9" s="997"/>
      <c r="BX9" s="997"/>
      <c r="BY9" s="997"/>
      <c r="BZ9" s="997"/>
      <c r="CA9" s="997"/>
      <c r="CB9" s="997"/>
      <c r="CC9" s="997"/>
      <c r="CD9" s="997"/>
      <c r="CE9" s="997"/>
      <c r="CF9" s="997"/>
      <c r="CG9" s="1018"/>
      <c r="CH9" s="993"/>
      <c r="CI9" s="994"/>
      <c r="CJ9" s="994"/>
      <c r="CK9" s="994"/>
      <c r="CL9" s="995"/>
      <c r="CM9" s="993"/>
      <c r="CN9" s="994"/>
      <c r="CO9" s="994"/>
      <c r="CP9" s="994"/>
      <c r="CQ9" s="995"/>
      <c r="CR9" s="993"/>
      <c r="CS9" s="994"/>
      <c r="CT9" s="994"/>
      <c r="CU9" s="994"/>
      <c r="CV9" s="995"/>
      <c r="CW9" s="993"/>
      <c r="CX9" s="994"/>
      <c r="CY9" s="994"/>
      <c r="CZ9" s="994"/>
      <c r="DA9" s="995"/>
      <c r="DB9" s="993"/>
      <c r="DC9" s="994"/>
      <c r="DD9" s="994"/>
      <c r="DE9" s="994"/>
      <c r="DF9" s="995"/>
      <c r="DG9" s="993"/>
      <c r="DH9" s="994"/>
      <c r="DI9" s="994"/>
      <c r="DJ9" s="994"/>
      <c r="DK9" s="995"/>
      <c r="DL9" s="993"/>
      <c r="DM9" s="994"/>
      <c r="DN9" s="994"/>
      <c r="DO9" s="994"/>
      <c r="DP9" s="995"/>
      <c r="DQ9" s="993"/>
      <c r="DR9" s="994"/>
      <c r="DS9" s="994"/>
      <c r="DT9" s="994"/>
      <c r="DU9" s="995"/>
      <c r="DV9" s="996"/>
      <c r="DW9" s="997"/>
      <c r="DX9" s="997"/>
      <c r="DY9" s="997"/>
      <c r="DZ9" s="998"/>
      <c r="EA9" s="234"/>
    </row>
    <row r="10" spans="1:131" s="235" customFormat="1" ht="26.25" customHeight="1" x14ac:dyDescent="0.2">
      <c r="A10" s="238">
        <v>4</v>
      </c>
      <c r="B10" s="1034"/>
      <c r="C10" s="1035"/>
      <c r="D10" s="1035"/>
      <c r="E10" s="1035"/>
      <c r="F10" s="1035"/>
      <c r="G10" s="1035"/>
      <c r="H10" s="1035"/>
      <c r="I10" s="1035"/>
      <c r="J10" s="1035"/>
      <c r="K10" s="1035"/>
      <c r="L10" s="1035"/>
      <c r="M10" s="1035"/>
      <c r="N10" s="1035"/>
      <c r="O10" s="1035"/>
      <c r="P10" s="1036"/>
      <c r="Q10" s="1042"/>
      <c r="R10" s="1043"/>
      <c r="S10" s="1043"/>
      <c r="T10" s="1043"/>
      <c r="U10" s="1043"/>
      <c r="V10" s="1043"/>
      <c r="W10" s="1043"/>
      <c r="X10" s="1043"/>
      <c r="Y10" s="1043"/>
      <c r="Z10" s="1043"/>
      <c r="AA10" s="1043"/>
      <c r="AB10" s="1043"/>
      <c r="AC10" s="1043"/>
      <c r="AD10" s="1043"/>
      <c r="AE10" s="1044"/>
      <c r="AF10" s="1039"/>
      <c r="AG10" s="1040"/>
      <c r="AH10" s="1040"/>
      <c r="AI10" s="1040"/>
      <c r="AJ10" s="1041"/>
      <c r="AK10" s="1084"/>
      <c r="AL10" s="1085"/>
      <c r="AM10" s="1085"/>
      <c r="AN10" s="1085"/>
      <c r="AO10" s="1085"/>
      <c r="AP10" s="1085"/>
      <c r="AQ10" s="1085"/>
      <c r="AR10" s="1085"/>
      <c r="AS10" s="1085"/>
      <c r="AT10" s="1085"/>
      <c r="AU10" s="1086"/>
      <c r="AV10" s="1086"/>
      <c r="AW10" s="1086"/>
      <c r="AX10" s="1086"/>
      <c r="AY10" s="1087"/>
      <c r="AZ10" s="232"/>
      <c r="BA10" s="232"/>
      <c r="BB10" s="232"/>
      <c r="BC10" s="232"/>
      <c r="BD10" s="232"/>
      <c r="BE10" s="233"/>
      <c r="BF10" s="233"/>
      <c r="BG10" s="233"/>
      <c r="BH10" s="233"/>
      <c r="BI10" s="233"/>
      <c r="BJ10" s="233"/>
      <c r="BK10" s="233"/>
      <c r="BL10" s="233"/>
      <c r="BM10" s="233"/>
      <c r="BN10" s="233"/>
      <c r="BO10" s="233"/>
      <c r="BP10" s="233"/>
      <c r="BQ10" s="238">
        <v>4</v>
      </c>
      <c r="BR10" s="239"/>
      <c r="BS10" s="996"/>
      <c r="BT10" s="997"/>
      <c r="BU10" s="997"/>
      <c r="BV10" s="997"/>
      <c r="BW10" s="997"/>
      <c r="BX10" s="997"/>
      <c r="BY10" s="997"/>
      <c r="BZ10" s="997"/>
      <c r="CA10" s="997"/>
      <c r="CB10" s="997"/>
      <c r="CC10" s="997"/>
      <c r="CD10" s="997"/>
      <c r="CE10" s="997"/>
      <c r="CF10" s="997"/>
      <c r="CG10" s="1018"/>
      <c r="CH10" s="993"/>
      <c r="CI10" s="994"/>
      <c r="CJ10" s="994"/>
      <c r="CK10" s="994"/>
      <c r="CL10" s="995"/>
      <c r="CM10" s="993"/>
      <c r="CN10" s="994"/>
      <c r="CO10" s="994"/>
      <c r="CP10" s="994"/>
      <c r="CQ10" s="995"/>
      <c r="CR10" s="993"/>
      <c r="CS10" s="994"/>
      <c r="CT10" s="994"/>
      <c r="CU10" s="994"/>
      <c r="CV10" s="995"/>
      <c r="CW10" s="993"/>
      <c r="CX10" s="994"/>
      <c r="CY10" s="994"/>
      <c r="CZ10" s="994"/>
      <c r="DA10" s="995"/>
      <c r="DB10" s="993"/>
      <c r="DC10" s="994"/>
      <c r="DD10" s="994"/>
      <c r="DE10" s="994"/>
      <c r="DF10" s="995"/>
      <c r="DG10" s="993"/>
      <c r="DH10" s="994"/>
      <c r="DI10" s="994"/>
      <c r="DJ10" s="994"/>
      <c r="DK10" s="995"/>
      <c r="DL10" s="993"/>
      <c r="DM10" s="994"/>
      <c r="DN10" s="994"/>
      <c r="DO10" s="994"/>
      <c r="DP10" s="995"/>
      <c r="DQ10" s="993"/>
      <c r="DR10" s="994"/>
      <c r="DS10" s="994"/>
      <c r="DT10" s="994"/>
      <c r="DU10" s="995"/>
      <c r="DV10" s="996"/>
      <c r="DW10" s="997"/>
      <c r="DX10" s="997"/>
      <c r="DY10" s="997"/>
      <c r="DZ10" s="998"/>
      <c r="EA10" s="234"/>
    </row>
    <row r="11" spans="1:131" s="235" customFormat="1" ht="26.25" customHeight="1" x14ac:dyDescent="0.2">
      <c r="A11" s="238">
        <v>5</v>
      </c>
      <c r="B11" s="1034"/>
      <c r="C11" s="1035"/>
      <c r="D11" s="1035"/>
      <c r="E11" s="1035"/>
      <c r="F11" s="1035"/>
      <c r="G11" s="1035"/>
      <c r="H11" s="1035"/>
      <c r="I11" s="1035"/>
      <c r="J11" s="1035"/>
      <c r="K11" s="1035"/>
      <c r="L11" s="1035"/>
      <c r="M11" s="1035"/>
      <c r="N11" s="1035"/>
      <c r="O11" s="1035"/>
      <c r="P11" s="1036"/>
      <c r="Q11" s="1042"/>
      <c r="R11" s="1043"/>
      <c r="S11" s="1043"/>
      <c r="T11" s="1043"/>
      <c r="U11" s="1043"/>
      <c r="V11" s="1043"/>
      <c r="W11" s="1043"/>
      <c r="X11" s="1043"/>
      <c r="Y11" s="1043"/>
      <c r="Z11" s="1043"/>
      <c r="AA11" s="1043"/>
      <c r="AB11" s="1043"/>
      <c r="AC11" s="1043"/>
      <c r="AD11" s="1043"/>
      <c r="AE11" s="1044"/>
      <c r="AF11" s="1039"/>
      <c r="AG11" s="1040"/>
      <c r="AH11" s="1040"/>
      <c r="AI11" s="1040"/>
      <c r="AJ11" s="1041"/>
      <c r="AK11" s="1084"/>
      <c r="AL11" s="1085"/>
      <c r="AM11" s="1085"/>
      <c r="AN11" s="1085"/>
      <c r="AO11" s="1085"/>
      <c r="AP11" s="1085"/>
      <c r="AQ11" s="1085"/>
      <c r="AR11" s="1085"/>
      <c r="AS11" s="1085"/>
      <c r="AT11" s="1085"/>
      <c r="AU11" s="1086"/>
      <c r="AV11" s="1086"/>
      <c r="AW11" s="1086"/>
      <c r="AX11" s="1086"/>
      <c r="AY11" s="1087"/>
      <c r="AZ11" s="232"/>
      <c r="BA11" s="232"/>
      <c r="BB11" s="232"/>
      <c r="BC11" s="232"/>
      <c r="BD11" s="232"/>
      <c r="BE11" s="233"/>
      <c r="BF11" s="233"/>
      <c r="BG11" s="233"/>
      <c r="BH11" s="233"/>
      <c r="BI11" s="233"/>
      <c r="BJ11" s="233"/>
      <c r="BK11" s="233"/>
      <c r="BL11" s="233"/>
      <c r="BM11" s="233"/>
      <c r="BN11" s="233"/>
      <c r="BO11" s="233"/>
      <c r="BP11" s="233"/>
      <c r="BQ11" s="238">
        <v>5</v>
      </c>
      <c r="BR11" s="239"/>
      <c r="BS11" s="996"/>
      <c r="BT11" s="997"/>
      <c r="BU11" s="997"/>
      <c r="BV11" s="997"/>
      <c r="BW11" s="997"/>
      <c r="BX11" s="997"/>
      <c r="BY11" s="997"/>
      <c r="BZ11" s="997"/>
      <c r="CA11" s="997"/>
      <c r="CB11" s="997"/>
      <c r="CC11" s="997"/>
      <c r="CD11" s="997"/>
      <c r="CE11" s="997"/>
      <c r="CF11" s="997"/>
      <c r="CG11" s="1018"/>
      <c r="CH11" s="993"/>
      <c r="CI11" s="994"/>
      <c r="CJ11" s="994"/>
      <c r="CK11" s="994"/>
      <c r="CL11" s="995"/>
      <c r="CM11" s="993"/>
      <c r="CN11" s="994"/>
      <c r="CO11" s="994"/>
      <c r="CP11" s="994"/>
      <c r="CQ11" s="995"/>
      <c r="CR11" s="993"/>
      <c r="CS11" s="994"/>
      <c r="CT11" s="994"/>
      <c r="CU11" s="994"/>
      <c r="CV11" s="995"/>
      <c r="CW11" s="993"/>
      <c r="CX11" s="994"/>
      <c r="CY11" s="994"/>
      <c r="CZ11" s="994"/>
      <c r="DA11" s="995"/>
      <c r="DB11" s="993"/>
      <c r="DC11" s="994"/>
      <c r="DD11" s="994"/>
      <c r="DE11" s="994"/>
      <c r="DF11" s="995"/>
      <c r="DG11" s="993"/>
      <c r="DH11" s="994"/>
      <c r="DI11" s="994"/>
      <c r="DJ11" s="994"/>
      <c r="DK11" s="995"/>
      <c r="DL11" s="993"/>
      <c r="DM11" s="994"/>
      <c r="DN11" s="994"/>
      <c r="DO11" s="994"/>
      <c r="DP11" s="995"/>
      <c r="DQ11" s="993"/>
      <c r="DR11" s="994"/>
      <c r="DS11" s="994"/>
      <c r="DT11" s="994"/>
      <c r="DU11" s="995"/>
      <c r="DV11" s="996"/>
      <c r="DW11" s="997"/>
      <c r="DX11" s="997"/>
      <c r="DY11" s="997"/>
      <c r="DZ11" s="998"/>
      <c r="EA11" s="234"/>
    </row>
    <row r="12" spans="1:131" s="235" customFormat="1" ht="26.25" customHeight="1" x14ac:dyDescent="0.2">
      <c r="A12" s="238">
        <v>6</v>
      </c>
      <c r="B12" s="1034"/>
      <c r="C12" s="1035"/>
      <c r="D12" s="1035"/>
      <c r="E12" s="1035"/>
      <c r="F12" s="1035"/>
      <c r="G12" s="1035"/>
      <c r="H12" s="1035"/>
      <c r="I12" s="1035"/>
      <c r="J12" s="1035"/>
      <c r="K12" s="1035"/>
      <c r="L12" s="1035"/>
      <c r="M12" s="1035"/>
      <c r="N12" s="1035"/>
      <c r="O12" s="1035"/>
      <c r="P12" s="1036"/>
      <c r="Q12" s="1042"/>
      <c r="R12" s="1043"/>
      <c r="S12" s="1043"/>
      <c r="T12" s="1043"/>
      <c r="U12" s="1043"/>
      <c r="V12" s="1043"/>
      <c r="W12" s="1043"/>
      <c r="X12" s="1043"/>
      <c r="Y12" s="1043"/>
      <c r="Z12" s="1043"/>
      <c r="AA12" s="1043"/>
      <c r="AB12" s="1043"/>
      <c r="AC12" s="1043"/>
      <c r="AD12" s="1043"/>
      <c r="AE12" s="1044"/>
      <c r="AF12" s="1039"/>
      <c r="AG12" s="1040"/>
      <c r="AH12" s="1040"/>
      <c r="AI12" s="1040"/>
      <c r="AJ12" s="1041"/>
      <c r="AK12" s="1084"/>
      <c r="AL12" s="1085"/>
      <c r="AM12" s="1085"/>
      <c r="AN12" s="1085"/>
      <c r="AO12" s="1085"/>
      <c r="AP12" s="1085"/>
      <c r="AQ12" s="1085"/>
      <c r="AR12" s="1085"/>
      <c r="AS12" s="1085"/>
      <c r="AT12" s="1085"/>
      <c r="AU12" s="1086"/>
      <c r="AV12" s="1086"/>
      <c r="AW12" s="1086"/>
      <c r="AX12" s="1086"/>
      <c r="AY12" s="1087"/>
      <c r="AZ12" s="232"/>
      <c r="BA12" s="232"/>
      <c r="BB12" s="232"/>
      <c r="BC12" s="232"/>
      <c r="BD12" s="232"/>
      <c r="BE12" s="233"/>
      <c r="BF12" s="233"/>
      <c r="BG12" s="233"/>
      <c r="BH12" s="233"/>
      <c r="BI12" s="233"/>
      <c r="BJ12" s="233"/>
      <c r="BK12" s="233"/>
      <c r="BL12" s="233"/>
      <c r="BM12" s="233"/>
      <c r="BN12" s="233"/>
      <c r="BO12" s="233"/>
      <c r="BP12" s="233"/>
      <c r="BQ12" s="238">
        <v>6</v>
      </c>
      <c r="BR12" s="239"/>
      <c r="BS12" s="996"/>
      <c r="BT12" s="997"/>
      <c r="BU12" s="997"/>
      <c r="BV12" s="997"/>
      <c r="BW12" s="997"/>
      <c r="BX12" s="997"/>
      <c r="BY12" s="997"/>
      <c r="BZ12" s="997"/>
      <c r="CA12" s="997"/>
      <c r="CB12" s="997"/>
      <c r="CC12" s="997"/>
      <c r="CD12" s="997"/>
      <c r="CE12" s="997"/>
      <c r="CF12" s="997"/>
      <c r="CG12" s="1018"/>
      <c r="CH12" s="993"/>
      <c r="CI12" s="994"/>
      <c r="CJ12" s="994"/>
      <c r="CK12" s="994"/>
      <c r="CL12" s="995"/>
      <c r="CM12" s="993"/>
      <c r="CN12" s="994"/>
      <c r="CO12" s="994"/>
      <c r="CP12" s="994"/>
      <c r="CQ12" s="995"/>
      <c r="CR12" s="993"/>
      <c r="CS12" s="994"/>
      <c r="CT12" s="994"/>
      <c r="CU12" s="994"/>
      <c r="CV12" s="995"/>
      <c r="CW12" s="993"/>
      <c r="CX12" s="994"/>
      <c r="CY12" s="994"/>
      <c r="CZ12" s="994"/>
      <c r="DA12" s="995"/>
      <c r="DB12" s="993"/>
      <c r="DC12" s="994"/>
      <c r="DD12" s="994"/>
      <c r="DE12" s="994"/>
      <c r="DF12" s="995"/>
      <c r="DG12" s="993"/>
      <c r="DH12" s="994"/>
      <c r="DI12" s="994"/>
      <c r="DJ12" s="994"/>
      <c r="DK12" s="995"/>
      <c r="DL12" s="993"/>
      <c r="DM12" s="994"/>
      <c r="DN12" s="994"/>
      <c r="DO12" s="994"/>
      <c r="DP12" s="995"/>
      <c r="DQ12" s="993"/>
      <c r="DR12" s="994"/>
      <c r="DS12" s="994"/>
      <c r="DT12" s="994"/>
      <c r="DU12" s="995"/>
      <c r="DV12" s="996"/>
      <c r="DW12" s="997"/>
      <c r="DX12" s="997"/>
      <c r="DY12" s="997"/>
      <c r="DZ12" s="998"/>
      <c r="EA12" s="234"/>
    </row>
    <row r="13" spans="1:131" s="235" customFormat="1" ht="26.25" customHeight="1" x14ac:dyDescent="0.2">
      <c r="A13" s="238">
        <v>7</v>
      </c>
      <c r="B13" s="1034"/>
      <c r="C13" s="1035"/>
      <c r="D13" s="1035"/>
      <c r="E13" s="1035"/>
      <c r="F13" s="1035"/>
      <c r="G13" s="1035"/>
      <c r="H13" s="1035"/>
      <c r="I13" s="1035"/>
      <c r="J13" s="1035"/>
      <c r="K13" s="1035"/>
      <c r="L13" s="1035"/>
      <c r="M13" s="1035"/>
      <c r="N13" s="1035"/>
      <c r="O13" s="1035"/>
      <c r="P13" s="1036"/>
      <c r="Q13" s="1042"/>
      <c r="R13" s="1043"/>
      <c r="S13" s="1043"/>
      <c r="T13" s="1043"/>
      <c r="U13" s="1043"/>
      <c r="V13" s="1043"/>
      <c r="W13" s="1043"/>
      <c r="X13" s="1043"/>
      <c r="Y13" s="1043"/>
      <c r="Z13" s="1043"/>
      <c r="AA13" s="1043"/>
      <c r="AB13" s="1043"/>
      <c r="AC13" s="1043"/>
      <c r="AD13" s="1043"/>
      <c r="AE13" s="1044"/>
      <c r="AF13" s="1039"/>
      <c r="AG13" s="1040"/>
      <c r="AH13" s="1040"/>
      <c r="AI13" s="1040"/>
      <c r="AJ13" s="1041"/>
      <c r="AK13" s="1084"/>
      <c r="AL13" s="1085"/>
      <c r="AM13" s="1085"/>
      <c r="AN13" s="1085"/>
      <c r="AO13" s="1085"/>
      <c r="AP13" s="1085"/>
      <c r="AQ13" s="1085"/>
      <c r="AR13" s="1085"/>
      <c r="AS13" s="1085"/>
      <c r="AT13" s="1085"/>
      <c r="AU13" s="1086"/>
      <c r="AV13" s="1086"/>
      <c r="AW13" s="1086"/>
      <c r="AX13" s="1086"/>
      <c r="AY13" s="1087"/>
      <c r="AZ13" s="232"/>
      <c r="BA13" s="232"/>
      <c r="BB13" s="232"/>
      <c r="BC13" s="232"/>
      <c r="BD13" s="232"/>
      <c r="BE13" s="233"/>
      <c r="BF13" s="233"/>
      <c r="BG13" s="233"/>
      <c r="BH13" s="233"/>
      <c r="BI13" s="233"/>
      <c r="BJ13" s="233"/>
      <c r="BK13" s="233"/>
      <c r="BL13" s="233"/>
      <c r="BM13" s="233"/>
      <c r="BN13" s="233"/>
      <c r="BO13" s="233"/>
      <c r="BP13" s="233"/>
      <c r="BQ13" s="238">
        <v>7</v>
      </c>
      <c r="BR13" s="239"/>
      <c r="BS13" s="996"/>
      <c r="BT13" s="997"/>
      <c r="BU13" s="997"/>
      <c r="BV13" s="997"/>
      <c r="BW13" s="997"/>
      <c r="BX13" s="997"/>
      <c r="BY13" s="997"/>
      <c r="BZ13" s="997"/>
      <c r="CA13" s="997"/>
      <c r="CB13" s="997"/>
      <c r="CC13" s="997"/>
      <c r="CD13" s="997"/>
      <c r="CE13" s="997"/>
      <c r="CF13" s="997"/>
      <c r="CG13" s="1018"/>
      <c r="CH13" s="993"/>
      <c r="CI13" s="994"/>
      <c r="CJ13" s="994"/>
      <c r="CK13" s="994"/>
      <c r="CL13" s="995"/>
      <c r="CM13" s="993"/>
      <c r="CN13" s="994"/>
      <c r="CO13" s="994"/>
      <c r="CP13" s="994"/>
      <c r="CQ13" s="995"/>
      <c r="CR13" s="993"/>
      <c r="CS13" s="994"/>
      <c r="CT13" s="994"/>
      <c r="CU13" s="994"/>
      <c r="CV13" s="995"/>
      <c r="CW13" s="993"/>
      <c r="CX13" s="994"/>
      <c r="CY13" s="994"/>
      <c r="CZ13" s="994"/>
      <c r="DA13" s="995"/>
      <c r="DB13" s="993"/>
      <c r="DC13" s="994"/>
      <c r="DD13" s="994"/>
      <c r="DE13" s="994"/>
      <c r="DF13" s="995"/>
      <c r="DG13" s="993"/>
      <c r="DH13" s="994"/>
      <c r="DI13" s="994"/>
      <c r="DJ13" s="994"/>
      <c r="DK13" s="995"/>
      <c r="DL13" s="993"/>
      <c r="DM13" s="994"/>
      <c r="DN13" s="994"/>
      <c r="DO13" s="994"/>
      <c r="DP13" s="995"/>
      <c r="DQ13" s="993"/>
      <c r="DR13" s="994"/>
      <c r="DS13" s="994"/>
      <c r="DT13" s="994"/>
      <c r="DU13" s="995"/>
      <c r="DV13" s="996"/>
      <c r="DW13" s="997"/>
      <c r="DX13" s="997"/>
      <c r="DY13" s="997"/>
      <c r="DZ13" s="998"/>
      <c r="EA13" s="234"/>
    </row>
    <row r="14" spans="1:131" s="235" customFormat="1" ht="26.25" customHeight="1" x14ac:dyDescent="0.2">
      <c r="A14" s="238">
        <v>8</v>
      </c>
      <c r="B14" s="1034"/>
      <c r="C14" s="1035"/>
      <c r="D14" s="1035"/>
      <c r="E14" s="1035"/>
      <c r="F14" s="1035"/>
      <c r="G14" s="1035"/>
      <c r="H14" s="1035"/>
      <c r="I14" s="1035"/>
      <c r="J14" s="1035"/>
      <c r="K14" s="1035"/>
      <c r="L14" s="1035"/>
      <c r="M14" s="1035"/>
      <c r="N14" s="1035"/>
      <c r="O14" s="1035"/>
      <c r="P14" s="1036"/>
      <c r="Q14" s="1042"/>
      <c r="R14" s="1043"/>
      <c r="S14" s="1043"/>
      <c r="T14" s="1043"/>
      <c r="U14" s="1043"/>
      <c r="V14" s="1043"/>
      <c r="W14" s="1043"/>
      <c r="X14" s="1043"/>
      <c r="Y14" s="1043"/>
      <c r="Z14" s="1043"/>
      <c r="AA14" s="1043"/>
      <c r="AB14" s="1043"/>
      <c r="AC14" s="1043"/>
      <c r="AD14" s="1043"/>
      <c r="AE14" s="1044"/>
      <c r="AF14" s="1039"/>
      <c r="AG14" s="1040"/>
      <c r="AH14" s="1040"/>
      <c r="AI14" s="1040"/>
      <c r="AJ14" s="1041"/>
      <c r="AK14" s="1084"/>
      <c r="AL14" s="1085"/>
      <c r="AM14" s="1085"/>
      <c r="AN14" s="1085"/>
      <c r="AO14" s="1085"/>
      <c r="AP14" s="1085"/>
      <c r="AQ14" s="1085"/>
      <c r="AR14" s="1085"/>
      <c r="AS14" s="1085"/>
      <c r="AT14" s="1085"/>
      <c r="AU14" s="1086"/>
      <c r="AV14" s="1086"/>
      <c r="AW14" s="1086"/>
      <c r="AX14" s="1086"/>
      <c r="AY14" s="1087"/>
      <c r="AZ14" s="232"/>
      <c r="BA14" s="232"/>
      <c r="BB14" s="232"/>
      <c r="BC14" s="232"/>
      <c r="BD14" s="232"/>
      <c r="BE14" s="233"/>
      <c r="BF14" s="233"/>
      <c r="BG14" s="233"/>
      <c r="BH14" s="233"/>
      <c r="BI14" s="233"/>
      <c r="BJ14" s="233"/>
      <c r="BK14" s="233"/>
      <c r="BL14" s="233"/>
      <c r="BM14" s="233"/>
      <c r="BN14" s="233"/>
      <c r="BO14" s="233"/>
      <c r="BP14" s="233"/>
      <c r="BQ14" s="238">
        <v>8</v>
      </c>
      <c r="BR14" s="239"/>
      <c r="BS14" s="996"/>
      <c r="BT14" s="997"/>
      <c r="BU14" s="997"/>
      <c r="BV14" s="997"/>
      <c r="BW14" s="997"/>
      <c r="BX14" s="997"/>
      <c r="BY14" s="997"/>
      <c r="BZ14" s="997"/>
      <c r="CA14" s="997"/>
      <c r="CB14" s="997"/>
      <c r="CC14" s="997"/>
      <c r="CD14" s="997"/>
      <c r="CE14" s="997"/>
      <c r="CF14" s="997"/>
      <c r="CG14" s="1018"/>
      <c r="CH14" s="993"/>
      <c r="CI14" s="994"/>
      <c r="CJ14" s="994"/>
      <c r="CK14" s="994"/>
      <c r="CL14" s="995"/>
      <c r="CM14" s="993"/>
      <c r="CN14" s="994"/>
      <c r="CO14" s="994"/>
      <c r="CP14" s="994"/>
      <c r="CQ14" s="995"/>
      <c r="CR14" s="993"/>
      <c r="CS14" s="994"/>
      <c r="CT14" s="994"/>
      <c r="CU14" s="994"/>
      <c r="CV14" s="995"/>
      <c r="CW14" s="993"/>
      <c r="CX14" s="994"/>
      <c r="CY14" s="994"/>
      <c r="CZ14" s="994"/>
      <c r="DA14" s="995"/>
      <c r="DB14" s="993"/>
      <c r="DC14" s="994"/>
      <c r="DD14" s="994"/>
      <c r="DE14" s="994"/>
      <c r="DF14" s="995"/>
      <c r="DG14" s="993"/>
      <c r="DH14" s="994"/>
      <c r="DI14" s="994"/>
      <c r="DJ14" s="994"/>
      <c r="DK14" s="995"/>
      <c r="DL14" s="993"/>
      <c r="DM14" s="994"/>
      <c r="DN14" s="994"/>
      <c r="DO14" s="994"/>
      <c r="DP14" s="995"/>
      <c r="DQ14" s="993"/>
      <c r="DR14" s="994"/>
      <c r="DS14" s="994"/>
      <c r="DT14" s="994"/>
      <c r="DU14" s="995"/>
      <c r="DV14" s="996"/>
      <c r="DW14" s="997"/>
      <c r="DX14" s="997"/>
      <c r="DY14" s="997"/>
      <c r="DZ14" s="998"/>
      <c r="EA14" s="234"/>
    </row>
    <row r="15" spans="1:131" s="235" customFormat="1" ht="26.25" customHeight="1" x14ac:dyDescent="0.2">
      <c r="A15" s="238">
        <v>9</v>
      </c>
      <c r="B15" s="1034"/>
      <c r="C15" s="1035"/>
      <c r="D15" s="1035"/>
      <c r="E15" s="1035"/>
      <c r="F15" s="1035"/>
      <c r="G15" s="1035"/>
      <c r="H15" s="1035"/>
      <c r="I15" s="1035"/>
      <c r="J15" s="1035"/>
      <c r="K15" s="1035"/>
      <c r="L15" s="1035"/>
      <c r="M15" s="1035"/>
      <c r="N15" s="1035"/>
      <c r="O15" s="1035"/>
      <c r="P15" s="1036"/>
      <c r="Q15" s="1042"/>
      <c r="R15" s="1043"/>
      <c r="S15" s="1043"/>
      <c r="T15" s="1043"/>
      <c r="U15" s="1043"/>
      <c r="V15" s="1043"/>
      <c r="W15" s="1043"/>
      <c r="X15" s="1043"/>
      <c r="Y15" s="1043"/>
      <c r="Z15" s="1043"/>
      <c r="AA15" s="1043"/>
      <c r="AB15" s="1043"/>
      <c r="AC15" s="1043"/>
      <c r="AD15" s="1043"/>
      <c r="AE15" s="1044"/>
      <c r="AF15" s="1039"/>
      <c r="AG15" s="1040"/>
      <c r="AH15" s="1040"/>
      <c r="AI15" s="1040"/>
      <c r="AJ15" s="1041"/>
      <c r="AK15" s="1084"/>
      <c r="AL15" s="1085"/>
      <c r="AM15" s="1085"/>
      <c r="AN15" s="1085"/>
      <c r="AO15" s="1085"/>
      <c r="AP15" s="1085"/>
      <c r="AQ15" s="1085"/>
      <c r="AR15" s="1085"/>
      <c r="AS15" s="1085"/>
      <c r="AT15" s="1085"/>
      <c r="AU15" s="1086"/>
      <c r="AV15" s="1086"/>
      <c r="AW15" s="1086"/>
      <c r="AX15" s="1086"/>
      <c r="AY15" s="1087"/>
      <c r="AZ15" s="232"/>
      <c r="BA15" s="232"/>
      <c r="BB15" s="232"/>
      <c r="BC15" s="232"/>
      <c r="BD15" s="232"/>
      <c r="BE15" s="233"/>
      <c r="BF15" s="233"/>
      <c r="BG15" s="233"/>
      <c r="BH15" s="233"/>
      <c r="BI15" s="233"/>
      <c r="BJ15" s="233"/>
      <c r="BK15" s="233"/>
      <c r="BL15" s="233"/>
      <c r="BM15" s="233"/>
      <c r="BN15" s="233"/>
      <c r="BO15" s="233"/>
      <c r="BP15" s="233"/>
      <c r="BQ15" s="238">
        <v>9</v>
      </c>
      <c r="BR15" s="239"/>
      <c r="BS15" s="996"/>
      <c r="BT15" s="997"/>
      <c r="BU15" s="997"/>
      <c r="BV15" s="997"/>
      <c r="BW15" s="997"/>
      <c r="BX15" s="997"/>
      <c r="BY15" s="997"/>
      <c r="BZ15" s="997"/>
      <c r="CA15" s="997"/>
      <c r="CB15" s="997"/>
      <c r="CC15" s="997"/>
      <c r="CD15" s="997"/>
      <c r="CE15" s="997"/>
      <c r="CF15" s="997"/>
      <c r="CG15" s="1018"/>
      <c r="CH15" s="993"/>
      <c r="CI15" s="994"/>
      <c r="CJ15" s="994"/>
      <c r="CK15" s="994"/>
      <c r="CL15" s="995"/>
      <c r="CM15" s="993"/>
      <c r="CN15" s="994"/>
      <c r="CO15" s="994"/>
      <c r="CP15" s="994"/>
      <c r="CQ15" s="995"/>
      <c r="CR15" s="993"/>
      <c r="CS15" s="994"/>
      <c r="CT15" s="994"/>
      <c r="CU15" s="994"/>
      <c r="CV15" s="995"/>
      <c r="CW15" s="993"/>
      <c r="CX15" s="994"/>
      <c r="CY15" s="994"/>
      <c r="CZ15" s="994"/>
      <c r="DA15" s="995"/>
      <c r="DB15" s="993"/>
      <c r="DC15" s="994"/>
      <c r="DD15" s="994"/>
      <c r="DE15" s="994"/>
      <c r="DF15" s="995"/>
      <c r="DG15" s="993"/>
      <c r="DH15" s="994"/>
      <c r="DI15" s="994"/>
      <c r="DJ15" s="994"/>
      <c r="DK15" s="995"/>
      <c r="DL15" s="993"/>
      <c r="DM15" s="994"/>
      <c r="DN15" s="994"/>
      <c r="DO15" s="994"/>
      <c r="DP15" s="995"/>
      <c r="DQ15" s="993"/>
      <c r="DR15" s="994"/>
      <c r="DS15" s="994"/>
      <c r="DT15" s="994"/>
      <c r="DU15" s="995"/>
      <c r="DV15" s="996"/>
      <c r="DW15" s="997"/>
      <c r="DX15" s="997"/>
      <c r="DY15" s="997"/>
      <c r="DZ15" s="998"/>
      <c r="EA15" s="234"/>
    </row>
    <row r="16" spans="1:131" s="235" customFormat="1" ht="26.25" customHeight="1" x14ac:dyDescent="0.2">
      <c r="A16" s="238">
        <v>10</v>
      </c>
      <c r="B16" s="1034"/>
      <c r="C16" s="1035"/>
      <c r="D16" s="1035"/>
      <c r="E16" s="1035"/>
      <c r="F16" s="1035"/>
      <c r="G16" s="1035"/>
      <c r="H16" s="1035"/>
      <c r="I16" s="1035"/>
      <c r="J16" s="1035"/>
      <c r="K16" s="1035"/>
      <c r="L16" s="1035"/>
      <c r="M16" s="1035"/>
      <c r="N16" s="1035"/>
      <c r="O16" s="1035"/>
      <c r="P16" s="1036"/>
      <c r="Q16" s="1042"/>
      <c r="R16" s="1043"/>
      <c r="S16" s="1043"/>
      <c r="T16" s="1043"/>
      <c r="U16" s="1043"/>
      <c r="V16" s="1043"/>
      <c r="W16" s="1043"/>
      <c r="X16" s="1043"/>
      <c r="Y16" s="1043"/>
      <c r="Z16" s="1043"/>
      <c r="AA16" s="1043"/>
      <c r="AB16" s="1043"/>
      <c r="AC16" s="1043"/>
      <c r="AD16" s="1043"/>
      <c r="AE16" s="1044"/>
      <c r="AF16" s="1039"/>
      <c r="AG16" s="1040"/>
      <c r="AH16" s="1040"/>
      <c r="AI16" s="1040"/>
      <c r="AJ16" s="1041"/>
      <c r="AK16" s="1084"/>
      <c r="AL16" s="1085"/>
      <c r="AM16" s="1085"/>
      <c r="AN16" s="1085"/>
      <c r="AO16" s="1085"/>
      <c r="AP16" s="1085"/>
      <c r="AQ16" s="1085"/>
      <c r="AR16" s="1085"/>
      <c r="AS16" s="1085"/>
      <c r="AT16" s="1085"/>
      <c r="AU16" s="1086"/>
      <c r="AV16" s="1086"/>
      <c r="AW16" s="1086"/>
      <c r="AX16" s="1086"/>
      <c r="AY16" s="1087"/>
      <c r="AZ16" s="232"/>
      <c r="BA16" s="232"/>
      <c r="BB16" s="232"/>
      <c r="BC16" s="232"/>
      <c r="BD16" s="232"/>
      <c r="BE16" s="233"/>
      <c r="BF16" s="233"/>
      <c r="BG16" s="233"/>
      <c r="BH16" s="233"/>
      <c r="BI16" s="233"/>
      <c r="BJ16" s="233"/>
      <c r="BK16" s="233"/>
      <c r="BL16" s="233"/>
      <c r="BM16" s="233"/>
      <c r="BN16" s="233"/>
      <c r="BO16" s="233"/>
      <c r="BP16" s="233"/>
      <c r="BQ16" s="238">
        <v>10</v>
      </c>
      <c r="BR16" s="239"/>
      <c r="BS16" s="996"/>
      <c r="BT16" s="997"/>
      <c r="BU16" s="997"/>
      <c r="BV16" s="997"/>
      <c r="BW16" s="997"/>
      <c r="BX16" s="997"/>
      <c r="BY16" s="997"/>
      <c r="BZ16" s="997"/>
      <c r="CA16" s="997"/>
      <c r="CB16" s="997"/>
      <c r="CC16" s="997"/>
      <c r="CD16" s="997"/>
      <c r="CE16" s="997"/>
      <c r="CF16" s="997"/>
      <c r="CG16" s="1018"/>
      <c r="CH16" s="993"/>
      <c r="CI16" s="994"/>
      <c r="CJ16" s="994"/>
      <c r="CK16" s="994"/>
      <c r="CL16" s="995"/>
      <c r="CM16" s="993"/>
      <c r="CN16" s="994"/>
      <c r="CO16" s="994"/>
      <c r="CP16" s="994"/>
      <c r="CQ16" s="995"/>
      <c r="CR16" s="993"/>
      <c r="CS16" s="994"/>
      <c r="CT16" s="994"/>
      <c r="CU16" s="994"/>
      <c r="CV16" s="995"/>
      <c r="CW16" s="993"/>
      <c r="CX16" s="994"/>
      <c r="CY16" s="994"/>
      <c r="CZ16" s="994"/>
      <c r="DA16" s="995"/>
      <c r="DB16" s="993"/>
      <c r="DC16" s="994"/>
      <c r="DD16" s="994"/>
      <c r="DE16" s="994"/>
      <c r="DF16" s="995"/>
      <c r="DG16" s="993"/>
      <c r="DH16" s="994"/>
      <c r="DI16" s="994"/>
      <c r="DJ16" s="994"/>
      <c r="DK16" s="995"/>
      <c r="DL16" s="993"/>
      <c r="DM16" s="994"/>
      <c r="DN16" s="994"/>
      <c r="DO16" s="994"/>
      <c r="DP16" s="995"/>
      <c r="DQ16" s="993"/>
      <c r="DR16" s="994"/>
      <c r="DS16" s="994"/>
      <c r="DT16" s="994"/>
      <c r="DU16" s="995"/>
      <c r="DV16" s="996"/>
      <c r="DW16" s="997"/>
      <c r="DX16" s="997"/>
      <c r="DY16" s="997"/>
      <c r="DZ16" s="998"/>
      <c r="EA16" s="234"/>
    </row>
    <row r="17" spans="1:131" s="235" customFormat="1" ht="26.25" customHeight="1" x14ac:dyDescent="0.2">
      <c r="A17" s="238">
        <v>11</v>
      </c>
      <c r="B17" s="1034"/>
      <c r="C17" s="1035"/>
      <c r="D17" s="1035"/>
      <c r="E17" s="1035"/>
      <c r="F17" s="1035"/>
      <c r="G17" s="1035"/>
      <c r="H17" s="1035"/>
      <c r="I17" s="1035"/>
      <c r="J17" s="1035"/>
      <c r="K17" s="1035"/>
      <c r="L17" s="1035"/>
      <c r="M17" s="1035"/>
      <c r="N17" s="1035"/>
      <c r="O17" s="1035"/>
      <c r="P17" s="1036"/>
      <c r="Q17" s="1042"/>
      <c r="R17" s="1043"/>
      <c r="S17" s="1043"/>
      <c r="T17" s="1043"/>
      <c r="U17" s="1043"/>
      <c r="V17" s="1043"/>
      <c r="W17" s="1043"/>
      <c r="X17" s="1043"/>
      <c r="Y17" s="1043"/>
      <c r="Z17" s="1043"/>
      <c r="AA17" s="1043"/>
      <c r="AB17" s="1043"/>
      <c r="AC17" s="1043"/>
      <c r="AD17" s="1043"/>
      <c r="AE17" s="1044"/>
      <c r="AF17" s="1039"/>
      <c r="AG17" s="1040"/>
      <c r="AH17" s="1040"/>
      <c r="AI17" s="1040"/>
      <c r="AJ17" s="1041"/>
      <c r="AK17" s="1084"/>
      <c r="AL17" s="1085"/>
      <c r="AM17" s="1085"/>
      <c r="AN17" s="1085"/>
      <c r="AO17" s="1085"/>
      <c r="AP17" s="1085"/>
      <c r="AQ17" s="1085"/>
      <c r="AR17" s="1085"/>
      <c r="AS17" s="1085"/>
      <c r="AT17" s="1085"/>
      <c r="AU17" s="1086"/>
      <c r="AV17" s="1086"/>
      <c r="AW17" s="1086"/>
      <c r="AX17" s="1086"/>
      <c r="AY17" s="1087"/>
      <c r="AZ17" s="232"/>
      <c r="BA17" s="232"/>
      <c r="BB17" s="232"/>
      <c r="BC17" s="232"/>
      <c r="BD17" s="232"/>
      <c r="BE17" s="233"/>
      <c r="BF17" s="233"/>
      <c r="BG17" s="233"/>
      <c r="BH17" s="233"/>
      <c r="BI17" s="233"/>
      <c r="BJ17" s="233"/>
      <c r="BK17" s="233"/>
      <c r="BL17" s="233"/>
      <c r="BM17" s="233"/>
      <c r="BN17" s="233"/>
      <c r="BO17" s="233"/>
      <c r="BP17" s="233"/>
      <c r="BQ17" s="238">
        <v>11</v>
      </c>
      <c r="BR17" s="239"/>
      <c r="BS17" s="996"/>
      <c r="BT17" s="997"/>
      <c r="BU17" s="997"/>
      <c r="BV17" s="997"/>
      <c r="BW17" s="997"/>
      <c r="BX17" s="997"/>
      <c r="BY17" s="997"/>
      <c r="BZ17" s="997"/>
      <c r="CA17" s="997"/>
      <c r="CB17" s="997"/>
      <c r="CC17" s="997"/>
      <c r="CD17" s="997"/>
      <c r="CE17" s="997"/>
      <c r="CF17" s="997"/>
      <c r="CG17" s="1018"/>
      <c r="CH17" s="993"/>
      <c r="CI17" s="994"/>
      <c r="CJ17" s="994"/>
      <c r="CK17" s="994"/>
      <c r="CL17" s="995"/>
      <c r="CM17" s="993"/>
      <c r="CN17" s="994"/>
      <c r="CO17" s="994"/>
      <c r="CP17" s="994"/>
      <c r="CQ17" s="995"/>
      <c r="CR17" s="993"/>
      <c r="CS17" s="994"/>
      <c r="CT17" s="994"/>
      <c r="CU17" s="994"/>
      <c r="CV17" s="995"/>
      <c r="CW17" s="993"/>
      <c r="CX17" s="994"/>
      <c r="CY17" s="994"/>
      <c r="CZ17" s="994"/>
      <c r="DA17" s="995"/>
      <c r="DB17" s="993"/>
      <c r="DC17" s="994"/>
      <c r="DD17" s="994"/>
      <c r="DE17" s="994"/>
      <c r="DF17" s="995"/>
      <c r="DG17" s="993"/>
      <c r="DH17" s="994"/>
      <c r="DI17" s="994"/>
      <c r="DJ17" s="994"/>
      <c r="DK17" s="995"/>
      <c r="DL17" s="993"/>
      <c r="DM17" s="994"/>
      <c r="DN17" s="994"/>
      <c r="DO17" s="994"/>
      <c r="DP17" s="995"/>
      <c r="DQ17" s="993"/>
      <c r="DR17" s="994"/>
      <c r="DS17" s="994"/>
      <c r="DT17" s="994"/>
      <c r="DU17" s="995"/>
      <c r="DV17" s="996"/>
      <c r="DW17" s="997"/>
      <c r="DX17" s="997"/>
      <c r="DY17" s="997"/>
      <c r="DZ17" s="998"/>
      <c r="EA17" s="234"/>
    </row>
    <row r="18" spans="1:131" s="235" customFormat="1" ht="26.25" customHeight="1" x14ac:dyDescent="0.2">
      <c r="A18" s="238">
        <v>12</v>
      </c>
      <c r="B18" s="1034"/>
      <c r="C18" s="1035"/>
      <c r="D18" s="1035"/>
      <c r="E18" s="1035"/>
      <c r="F18" s="1035"/>
      <c r="G18" s="1035"/>
      <c r="H18" s="1035"/>
      <c r="I18" s="1035"/>
      <c r="J18" s="1035"/>
      <c r="K18" s="1035"/>
      <c r="L18" s="1035"/>
      <c r="M18" s="1035"/>
      <c r="N18" s="1035"/>
      <c r="O18" s="1035"/>
      <c r="P18" s="1036"/>
      <c r="Q18" s="1042"/>
      <c r="R18" s="1043"/>
      <c r="S18" s="1043"/>
      <c r="T18" s="1043"/>
      <c r="U18" s="1043"/>
      <c r="V18" s="1043"/>
      <c r="W18" s="1043"/>
      <c r="X18" s="1043"/>
      <c r="Y18" s="1043"/>
      <c r="Z18" s="1043"/>
      <c r="AA18" s="1043"/>
      <c r="AB18" s="1043"/>
      <c r="AC18" s="1043"/>
      <c r="AD18" s="1043"/>
      <c r="AE18" s="1044"/>
      <c r="AF18" s="1039"/>
      <c r="AG18" s="1040"/>
      <c r="AH18" s="1040"/>
      <c r="AI18" s="1040"/>
      <c r="AJ18" s="1041"/>
      <c r="AK18" s="1084"/>
      <c r="AL18" s="1085"/>
      <c r="AM18" s="1085"/>
      <c r="AN18" s="1085"/>
      <c r="AO18" s="1085"/>
      <c r="AP18" s="1085"/>
      <c r="AQ18" s="1085"/>
      <c r="AR18" s="1085"/>
      <c r="AS18" s="1085"/>
      <c r="AT18" s="1085"/>
      <c r="AU18" s="1086"/>
      <c r="AV18" s="1086"/>
      <c r="AW18" s="1086"/>
      <c r="AX18" s="1086"/>
      <c r="AY18" s="1087"/>
      <c r="AZ18" s="232"/>
      <c r="BA18" s="232"/>
      <c r="BB18" s="232"/>
      <c r="BC18" s="232"/>
      <c r="BD18" s="232"/>
      <c r="BE18" s="233"/>
      <c r="BF18" s="233"/>
      <c r="BG18" s="233"/>
      <c r="BH18" s="233"/>
      <c r="BI18" s="233"/>
      <c r="BJ18" s="233"/>
      <c r="BK18" s="233"/>
      <c r="BL18" s="233"/>
      <c r="BM18" s="233"/>
      <c r="BN18" s="233"/>
      <c r="BO18" s="233"/>
      <c r="BP18" s="233"/>
      <c r="BQ18" s="238">
        <v>12</v>
      </c>
      <c r="BR18" s="239"/>
      <c r="BS18" s="996"/>
      <c r="BT18" s="997"/>
      <c r="BU18" s="997"/>
      <c r="BV18" s="997"/>
      <c r="BW18" s="997"/>
      <c r="BX18" s="997"/>
      <c r="BY18" s="997"/>
      <c r="BZ18" s="997"/>
      <c r="CA18" s="997"/>
      <c r="CB18" s="997"/>
      <c r="CC18" s="997"/>
      <c r="CD18" s="997"/>
      <c r="CE18" s="997"/>
      <c r="CF18" s="997"/>
      <c r="CG18" s="1018"/>
      <c r="CH18" s="993"/>
      <c r="CI18" s="994"/>
      <c r="CJ18" s="994"/>
      <c r="CK18" s="994"/>
      <c r="CL18" s="995"/>
      <c r="CM18" s="993"/>
      <c r="CN18" s="994"/>
      <c r="CO18" s="994"/>
      <c r="CP18" s="994"/>
      <c r="CQ18" s="995"/>
      <c r="CR18" s="993"/>
      <c r="CS18" s="994"/>
      <c r="CT18" s="994"/>
      <c r="CU18" s="994"/>
      <c r="CV18" s="995"/>
      <c r="CW18" s="993"/>
      <c r="CX18" s="994"/>
      <c r="CY18" s="994"/>
      <c r="CZ18" s="994"/>
      <c r="DA18" s="995"/>
      <c r="DB18" s="993"/>
      <c r="DC18" s="994"/>
      <c r="DD18" s="994"/>
      <c r="DE18" s="994"/>
      <c r="DF18" s="995"/>
      <c r="DG18" s="993"/>
      <c r="DH18" s="994"/>
      <c r="DI18" s="994"/>
      <c r="DJ18" s="994"/>
      <c r="DK18" s="995"/>
      <c r="DL18" s="993"/>
      <c r="DM18" s="994"/>
      <c r="DN18" s="994"/>
      <c r="DO18" s="994"/>
      <c r="DP18" s="995"/>
      <c r="DQ18" s="993"/>
      <c r="DR18" s="994"/>
      <c r="DS18" s="994"/>
      <c r="DT18" s="994"/>
      <c r="DU18" s="995"/>
      <c r="DV18" s="996"/>
      <c r="DW18" s="997"/>
      <c r="DX18" s="997"/>
      <c r="DY18" s="997"/>
      <c r="DZ18" s="998"/>
      <c r="EA18" s="234"/>
    </row>
    <row r="19" spans="1:131" s="235" customFormat="1" ht="26.25" customHeight="1" x14ac:dyDescent="0.2">
      <c r="A19" s="238">
        <v>13</v>
      </c>
      <c r="B19" s="1034"/>
      <c r="C19" s="1035"/>
      <c r="D19" s="1035"/>
      <c r="E19" s="1035"/>
      <c r="F19" s="1035"/>
      <c r="G19" s="1035"/>
      <c r="H19" s="1035"/>
      <c r="I19" s="1035"/>
      <c r="J19" s="1035"/>
      <c r="K19" s="1035"/>
      <c r="L19" s="1035"/>
      <c r="M19" s="1035"/>
      <c r="N19" s="1035"/>
      <c r="O19" s="1035"/>
      <c r="P19" s="1036"/>
      <c r="Q19" s="1042"/>
      <c r="R19" s="1043"/>
      <c r="S19" s="1043"/>
      <c r="T19" s="1043"/>
      <c r="U19" s="1043"/>
      <c r="V19" s="1043"/>
      <c r="W19" s="1043"/>
      <c r="X19" s="1043"/>
      <c r="Y19" s="1043"/>
      <c r="Z19" s="1043"/>
      <c r="AA19" s="1043"/>
      <c r="AB19" s="1043"/>
      <c r="AC19" s="1043"/>
      <c r="AD19" s="1043"/>
      <c r="AE19" s="1044"/>
      <c r="AF19" s="1039"/>
      <c r="AG19" s="1040"/>
      <c r="AH19" s="1040"/>
      <c r="AI19" s="1040"/>
      <c r="AJ19" s="1041"/>
      <c r="AK19" s="1084"/>
      <c r="AL19" s="1085"/>
      <c r="AM19" s="1085"/>
      <c r="AN19" s="1085"/>
      <c r="AO19" s="1085"/>
      <c r="AP19" s="1085"/>
      <c r="AQ19" s="1085"/>
      <c r="AR19" s="1085"/>
      <c r="AS19" s="1085"/>
      <c r="AT19" s="1085"/>
      <c r="AU19" s="1086"/>
      <c r="AV19" s="1086"/>
      <c r="AW19" s="1086"/>
      <c r="AX19" s="1086"/>
      <c r="AY19" s="1087"/>
      <c r="AZ19" s="232"/>
      <c r="BA19" s="232"/>
      <c r="BB19" s="232"/>
      <c r="BC19" s="232"/>
      <c r="BD19" s="232"/>
      <c r="BE19" s="233"/>
      <c r="BF19" s="233"/>
      <c r="BG19" s="233"/>
      <c r="BH19" s="233"/>
      <c r="BI19" s="233"/>
      <c r="BJ19" s="233"/>
      <c r="BK19" s="233"/>
      <c r="BL19" s="233"/>
      <c r="BM19" s="233"/>
      <c r="BN19" s="233"/>
      <c r="BO19" s="233"/>
      <c r="BP19" s="233"/>
      <c r="BQ19" s="238">
        <v>13</v>
      </c>
      <c r="BR19" s="239"/>
      <c r="BS19" s="996"/>
      <c r="BT19" s="997"/>
      <c r="BU19" s="997"/>
      <c r="BV19" s="997"/>
      <c r="BW19" s="997"/>
      <c r="BX19" s="997"/>
      <c r="BY19" s="997"/>
      <c r="BZ19" s="997"/>
      <c r="CA19" s="997"/>
      <c r="CB19" s="997"/>
      <c r="CC19" s="997"/>
      <c r="CD19" s="997"/>
      <c r="CE19" s="997"/>
      <c r="CF19" s="997"/>
      <c r="CG19" s="1018"/>
      <c r="CH19" s="993"/>
      <c r="CI19" s="994"/>
      <c r="CJ19" s="994"/>
      <c r="CK19" s="994"/>
      <c r="CL19" s="995"/>
      <c r="CM19" s="993"/>
      <c r="CN19" s="994"/>
      <c r="CO19" s="994"/>
      <c r="CP19" s="994"/>
      <c r="CQ19" s="995"/>
      <c r="CR19" s="993"/>
      <c r="CS19" s="994"/>
      <c r="CT19" s="994"/>
      <c r="CU19" s="994"/>
      <c r="CV19" s="995"/>
      <c r="CW19" s="993"/>
      <c r="CX19" s="994"/>
      <c r="CY19" s="994"/>
      <c r="CZ19" s="994"/>
      <c r="DA19" s="995"/>
      <c r="DB19" s="993"/>
      <c r="DC19" s="994"/>
      <c r="DD19" s="994"/>
      <c r="DE19" s="994"/>
      <c r="DF19" s="995"/>
      <c r="DG19" s="993"/>
      <c r="DH19" s="994"/>
      <c r="DI19" s="994"/>
      <c r="DJ19" s="994"/>
      <c r="DK19" s="995"/>
      <c r="DL19" s="993"/>
      <c r="DM19" s="994"/>
      <c r="DN19" s="994"/>
      <c r="DO19" s="994"/>
      <c r="DP19" s="995"/>
      <c r="DQ19" s="993"/>
      <c r="DR19" s="994"/>
      <c r="DS19" s="994"/>
      <c r="DT19" s="994"/>
      <c r="DU19" s="995"/>
      <c r="DV19" s="996"/>
      <c r="DW19" s="997"/>
      <c r="DX19" s="997"/>
      <c r="DY19" s="997"/>
      <c r="DZ19" s="998"/>
      <c r="EA19" s="234"/>
    </row>
    <row r="20" spans="1:131" s="235" customFormat="1" ht="26.25" customHeight="1" x14ac:dyDescent="0.2">
      <c r="A20" s="238">
        <v>14</v>
      </c>
      <c r="B20" s="1034"/>
      <c r="C20" s="1035"/>
      <c r="D20" s="1035"/>
      <c r="E20" s="1035"/>
      <c r="F20" s="1035"/>
      <c r="G20" s="1035"/>
      <c r="H20" s="1035"/>
      <c r="I20" s="1035"/>
      <c r="J20" s="1035"/>
      <c r="K20" s="1035"/>
      <c r="L20" s="1035"/>
      <c r="M20" s="1035"/>
      <c r="N20" s="1035"/>
      <c r="O20" s="1035"/>
      <c r="P20" s="1036"/>
      <c r="Q20" s="1042"/>
      <c r="R20" s="1043"/>
      <c r="S20" s="1043"/>
      <c r="T20" s="1043"/>
      <c r="U20" s="1043"/>
      <c r="V20" s="1043"/>
      <c r="W20" s="1043"/>
      <c r="X20" s="1043"/>
      <c r="Y20" s="1043"/>
      <c r="Z20" s="1043"/>
      <c r="AA20" s="1043"/>
      <c r="AB20" s="1043"/>
      <c r="AC20" s="1043"/>
      <c r="AD20" s="1043"/>
      <c r="AE20" s="1044"/>
      <c r="AF20" s="1039"/>
      <c r="AG20" s="1040"/>
      <c r="AH20" s="1040"/>
      <c r="AI20" s="1040"/>
      <c r="AJ20" s="1041"/>
      <c r="AK20" s="1084"/>
      <c r="AL20" s="1085"/>
      <c r="AM20" s="1085"/>
      <c r="AN20" s="1085"/>
      <c r="AO20" s="1085"/>
      <c r="AP20" s="1085"/>
      <c r="AQ20" s="1085"/>
      <c r="AR20" s="1085"/>
      <c r="AS20" s="1085"/>
      <c r="AT20" s="1085"/>
      <c r="AU20" s="1086"/>
      <c r="AV20" s="1086"/>
      <c r="AW20" s="1086"/>
      <c r="AX20" s="1086"/>
      <c r="AY20" s="1087"/>
      <c r="AZ20" s="232"/>
      <c r="BA20" s="232"/>
      <c r="BB20" s="232"/>
      <c r="BC20" s="232"/>
      <c r="BD20" s="232"/>
      <c r="BE20" s="233"/>
      <c r="BF20" s="233"/>
      <c r="BG20" s="233"/>
      <c r="BH20" s="233"/>
      <c r="BI20" s="233"/>
      <c r="BJ20" s="233"/>
      <c r="BK20" s="233"/>
      <c r="BL20" s="233"/>
      <c r="BM20" s="233"/>
      <c r="BN20" s="233"/>
      <c r="BO20" s="233"/>
      <c r="BP20" s="233"/>
      <c r="BQ20" s="238">
        <v>14</v>
      </c>
      <c r="BR20" s="239"/>
      <c r="BS20" s="996"/>
      <c r="BT20" s="997"/>
      <c r="BU20" s="997"/>
      <c r="BV20" s="997"/>
      <c r="BW20" s="997"/>
      <c r="BX20" s="997"/>
      <c r="BY20" s="997"/>
      <c r="BZ20" s="997"/>
      <c r="CA20" s="997"/>
      <c r="CB20" s="997"/>
      <c r="CC20" s="997"/>
      <c r="CD20" s="997"/>
      <c r="CE20" s="997"/>
      <c r="CF20" s="997"/>
      <c r="CG20" s="1018"/>
      <c r="CH20" s="993"/>
      <c r="CI20" s="994"/>
      <c r="CJ20" s="994"/>
      <c r="CK20" s="994"/>
      <c r="CL20" s="995"/>
      <c r="CM20" s="993"/>
      <c r="CN20" s="994"/>
      <c r="CO20" s="994"/>
      <c r="CP20" s="994"/>
      <c r="CQ20" s="995"/>
      <c r="CR20" s="993"/>
      <c r="CS20" s="994"/>
      <c r="CT20" s="994"/>
      <c r="CU20" s="994"/>
      <c r="CV20" s="995"/>
      <c r="CW20" s="993"/>
      <c r="CX20" s="994"/>
      <c r="CY20" s="994"/>
      <c r="CZ20" s="994"/>
      <c r="DA20" s="995"/>
      <c r="DB20" s="993"/>
      <c r="DC20" s="994"/>
      <c r="DD20" s="994"/>
      <c r="DE20" s="994"/>
      <c r="DF20" s="995"/>
      <c r="DG20" s="993"/>
      <c r="DH20" s="994"/>
      <c r="DI20" s="994"/>
      <c r="DJ20" s="994"/>
      <c r="DK20" s="995"/>
      <c r="DL20" s="993"/>
      <c r="DM20" s="994"/>
      <c r="DN20" s="994"/>
      <c r="DO20" s="994"/>
      <c r="DP20" s="995"/>
      <c r="DQ20" s="993"/>
      <c r="DR20" s="994"/>
      <c r="DS20" s="994"/>
      <c r="DT20" s="994"/>
      <c r="DU20" s="995"/>
      <c r="DV20" s="996"/>
      <c r="DW20" s="997"/>
      <c r="DX20" s="997"/>
      <c r="DY20" s="997"/>
      <c r="DZ20" s="998"/>
      <c r="EA20" s="234"/>
    </row>
    <row r="21" spans="1:131" s="235" customFormat="1" ht="26.25" customHeight="1" thickBot="1" x14ac:dyDescent="0.25">
      <c r="A21" s="238">
        <v>15</v>
      </c>
      <c r="B21" s="1034"/>
      <c r="C21" s="1035"/>
      <c r="D21" s="1035"/>
      <c r="E21" s="1035"/>
      <c r="F21" s="1035"/>
      <c r="G21" s="1035"/>
      <c r="H21" s="1035"/>
      <c r="I21" s="1035"/>
      <c r="J21" s="1035"/>
      <c r="K21" s="1035"/>
      <c r="L21" s="1035"/>
      <c r="M21" s="1035"/>
      <c r="N21" s="1035"/>
      <c r="O21" s="1035"/>
      <c r="P21" s="1036"/>
      <c r="Q21" s="1042"/>
      <c r="R21" s="1043"/>
      <c r="S21" s="1043"/>
      <c r="T21" s="1043"/>
      <c r="U21" s="1043"/>
      <c r="V21" s="1043"/>
      <c r="W21" s="1043"/>
      <c r="X21" s="1043"/>
      <c r="Y21" s="1043"/>
      <c r="Z21" s="1043"/>
      <c r="AA21" s="1043"/>
      <c r="AB21" s="1043"/>
      <c r="AC21" s="1043"/>
      <c r="AD21" s="1043"/>
      <c r="AE21" s="1044"/>
      <c r="AF21" s="1039"/>
      <c r="AG21" s="1040"/>
      <c r="AH21" s="1040"/>
      <c r="AI21" s="1040"/>
      <c r="AJ21" s="1041"/>
      <c r="AK21" s="1084"/>
      <c r="AL21" s="1085"/>
      <c r="AM21" s="1085"/>
      <c r="AN21" s="1085"/>
      <c r="AO21" s="1085"/>
      <c r="AP21" s="1085"/>
      <c r="AQ21" s="1085"/>
      <c r="AR21" s="1085"/>
      <c r="AS21" s="1085"/>
      <c r="AT21" s="1085"/>
      <c r="AU21" s="1086"/>
      <c r="AV21" s="1086"/>
      <c r="AW21" s="1086"/>
      <c r="AX21" s="1086"/>
      <c r="AY21" s="1087"/>
      <c r="AZ21" s="232"/>
      <c r="BA21" s="232"/>
      <c r="BB21" s="232"/>
      <c r="BC21" s="232"/>
      <c r="BD21" s="232"/>
      <c r="BE21" s="233"/>
      <c r="BF21" s="233"/>
      <c r="BG21" s="233"/>
      <c r="BH21" s="233"/>
      <c r="BI21" s="233"/>
      <c r="BJ21" s="233"/>
      <c r="BK21" s="233"/>
      <c r="BL21" s="233"/>
      <c r="BM21" s="233"/>
      <c r="BN21" s="233"/>
      <c r="BO21" s="233"/>
      <c r="BP21" s="233"/>
      <c r="BQ21" s="238">
        <v>15</v>
      </c>
      <c r="BR21" s="239"/>
      <c r="BS21" s="996"/>
      <c r="BT21" s="997"/>
      <c r="BU21" s="997"/>
      <c r="BV21" s="997"/>
      <c r="BW21" s="997"/>
      <c r="BX21" s="997"/>
      <c r="BY21" s="997"/>
      <c r="BZ21" s="997"/>
      <c r="CA21" s="997"/>
      <c r="CB21" s="997"/>
      <c r="CC21" s="997"/>
      <c r="CD21" s="997"/>
      <c r="CE21" s="997"/>
      <c r="CF21" s="997"/>
      <c r="CG21" s="1018"/>
      <c r="CH21" s="993"/>
      <c r="CI21" s="994"/>
      <c r="CJ21" s="994"/>
      <c r="CK21" s="994"/>
      <c r="CL21" s="995"/>
      <c r="CM21" s="993"/>
      <c r="CN21" s="994"/>
      <c r="CO21" s="994"/>
      <c r="CP21" s="994"/>
      <c r="CQ21" s="995"/>
      <c r="CR21" s="993"/>
      <c r="CS21" s="994"/>
      <c r="CT21" s="994"/>
      <c r="CU21" s="994"/>
      <c r="CV21" s="995"/>
      <c r="CW21" s="993"/>
      <c r="CX21" s="994"/>
      <c r="CY21" s="994"/>
      <c r="CZ21" s="994"/>
      <c r="DA21" s="995"/>
      <c r="DB21" s="993"/>
      <c r="DC21" s="994"/>
      <c r="DD21" s="994"/>
      <c r="DE21" s="994"/>
      <c r="DF21" s="995"/>
      <c r="DG21" s="993"/>
      <c r="DH21" s="994"/>
      <c r="DI21" s="994"/>
      <c r="DJ21" s="994"/>
      <c r="DK21" s="995"/>
      <c r="DL21" s="993"/>
      <c r="DM21" s="994"/>
      <c r="DN21" s="994"/>
      <c r="DO21" s="994"/>
      <c r="DP21" s="995"/>
      <c r="DQ21" s="993"/>
      <c r="DR21" s="994"/>
      <c r="DS21" s="994"/>
      <c r="DT21" s="994"/>
      <c r="DU21" s="995"/>
      <c r="DV21" s="996"/>
      <c r="DW21" s="997"/>
      <c r="DX21" s="997"/>
      <c r="DY21" s="997"/>
      <c r="DZ21" s="998"/>
      <c r="EA21" s="234"/>
    </row>
    <row r="22" spans="1:131" s="235" customFormat="1" ht="26.25" customHeight="1" x14ac:dyDescent="0.2">
      <c r="A22" s="238">
        <v>16</v>
      </c>
      <c r="B22" s="1034"/>
      <c r="C22" s="1035"/>
      <c r="D22" s="1035"/>
      <c r="E22" s="1035"/>
      <c r="F22" s="1035"/>
      <c r="G22" s="1035"/>
      <c r="H22" s="1035"/>
      <c r="I22" s="1035"/>
      <c r="J22" s="1035"/>
      <c r="K22" s="1035"/>
      <c r="L22" s="1035"/>
      <c r="M22" s="1035"/>
      <c r="N22" s="1035"/>
      <c r="O22" s="1035"/>
      <c r="P22" s="1036"/>
      <c r="Q22" s="1077"/>
      <c r="R22" s="1078"/>
      <c r="S22" s="1078"/>
      <c r="T22" s="1078"/>
      <c r="U22" s="1078"/>
      <c r="V22" s="1078"/>
      <c r="W22" s="1078"/>
      <c r="X22" s="1078"/>
      <c r="Y22" s="1078"/>
      <c r="Z22" s="1078"/>
      <c r="AA22" s="1078"/>
      <c r="AB22" s="1078"/>
      <c r="AC22" s="1078"/>
      <c r="AD22" s="1078"/>
      <c r="AE22" s="1079"/>
      <c r="AF22" s="1039"/>
      <c r="AG22" s="1040"/>
      <c r="AH22" s="1040"/>
      <c r="AI22" s="1040"/>
      <c r="AJ22" s="1041"/>
      <c r="AK22" s="1080"/>
      <c r="AL22" s="1081"/>
      <c r="AM22" s="1081"/>
      <c r="AN22" s="1081"/>
      <c r="AO22" s="1081"/>
      <c r="AP22" s="1081"/>
      <c r="AQ22" s="1081"/>
      <c r="AR22" s="1081"/>
      <c r="AS22" s="1081"/>
      <c r="AT22" s="1081"/>
      <c r="AU22" s="1082"/>
      <c r="AV22" s="1082"/>
      <c r="AW22" s="1082"/>
      <c r="AX22" s="1082"/>
      <c r="AY22" s="1083"/>
      <c r="AZ22" s="1032" t="s">
        <v>375</v>
      </c>
      <c r="BA22" s="1032"/>
      <c r="BB22" s="1032"/>
      <c r="BC22" s="1032"/>
      <c r="BD22" s="1033"/>
      <c r="BE22" s="233"/>
      <c r="BF22" s="233"/>
      <c r="BG22" s="233"/>
      <c r="BH22" s="233"/>
      <c r="BI22" s="233"/>
      <c r="BJ22" s="233"/>
      <c r="BK22" s="233"/>
      <c r="BL22" s="233"/>
      <c r="BM22" s="233"/>
      <c r="BN22" s="233"/>
      <c r="BO22" s="233"/>
      <c r="BP22" s="233"/>
      <c r="BQ22" s="238">
        <v>16</v>
      </c>
      <c r="BR22" s="239"/>
      <c r="BS22" s="996"/>
      <c r="BT22" s="997"/>
      <c r="BU22" s="997"/>
      <c r="BV22" s="997"/>
      <c r="BW22" s="997"/>
      <c r="BX22" s="997"/>
      <c r="BY22" s="997"/>
      <c r="BZ22" s="997"/>
      <c r="CA22" s="997"/>
      <c r="CB22" s="997"/>
      <c r="CC22" s="997"/>
      <c r="CD22" s="997"/>
      <c r="CE22" s="997"/>
      <c r="CF22" s="997"/>
      <c r="CG22" s="1018"/>
      <c r="CH22" s="993"/>
      <c r="CI22" s="994"/>
      <c r="CJ22" s="994"/>
      <c r="CK22" s="994"/>
      <c r="CL22" s="995"/>
      <c r="CM22" s="993"/>
      <c r="CN22" s="994"/>
      <c r="CO22" s="994"/>
      <c r="CP22" s="994"/>
      <c r="CQ22" s="995"/>
      <c r="CR22" s="993"/>
      <c r="CS22" s="994"/>
      <c r="CT22" s="994"/>
      <c r="CU22" s="994"/>
      <c r="CV22" s="995"/>
      <c r="CW22" s="993"/>
      <c r="CX22" s="994"/>
      <c r="CY22" s="994"/>
      <c r="CZ22" s="994"/>
      <c r="DA22" s="995"/>
      <c r="DB22" s="993"/>
      <c r="DC22" s="994"/>
      <c r="DD22" s="994"/>
      <c r="DE22" s="994"/>
      <c r="DF22" s="995"/>
      <c r="DG22" s="993"/>
      <c r="DH22" s="994"/>
      <c r="DI22" s="994"/>
      <c r="DJ22" s="994"/>
      <c r="DK22" s="995"/>
      <c r="DL22" s="993"/>
      <c r="DM22" s="994"/>
      <c r="DN22" s="994"/>
      <c r="DO22" s="994"/>
      <c r="DP22" s="995"/>
      <c r="DQ22" s="993"/>
      <c r="DR22" s="994"/>
      <c r="DS22" s="994"/>
      <c r="DT22" s="994"/>
      <c r="DU22" s="995"/>
      <c r="DV22" s="996"/>
      <c r="DW22" s="997"/>
      <c r="DX22" s="997"/>
      <c r="DY22" s="997"/>
      <c r="DZ22" s="998"/>
      <c r="EA22" s="234"/>
    </row>
    <row r="23" spans="1:131" s="235" customFormat="1" ht="26.25" customHeight="1" thickBot="1" x14ac:dyDescent="0.25">
      <c r="A23" s="240" t="s">
        <v>376</v>
      </c>
      <c r="B23" s="939" t="s">
        <v>377</v>
      </c>
      <c r="C23" s="940"/>
      <c r="D23" s="940"/>
      <c r="E23" s="940"/>
      <c r="F23" s="940"/>
      <c r="G23" s="940"/>
      <c r="H23" s="940"/>
      <c r="I23" s="940"/>
      <c r="J23" s="940"/>
      <c r="K23" s="940"/>
      <c r="L23" s="940"/>
      <c r="M23" s="940"/>
      <c r="N23" s="940"/>
      <c r="O23" s="940"/>
      <c r="P23" s="950"/>
      <c r="Q23" s="1071">
        <v>32994</v>
      </c>
      <c r="R23" s="1065"/>
      <c r="S23" s="1065"/>
      <c r="T23" s="1065"/>
      <c r="U23" s="1065"/>
      <c r="V23" s="1065">
        <v>32007</v>
      </c>
      <c r="W23" s="1065"/>
      <c r="X23" s="1065"/>
      <c r="Y23" s="1065"/>
      <c r="Z23" s="1065"/>
      <c r="AA23" s="1065">
        <v>987</v>
      </c>
      <c r="AB23" s="1065"/>
      <c r="AC23" s="1065"/>
      <c r="AD23" s="1065"/>
      <c r="AE23" s="1072"/>
      <c r="AF23" s="1073">
        <v>823</v>
      </c>
      <c r="AG23" s="1065"/>
      <c r="AH23" s="1065"/>
      <c r="AI23" s="1065"/>
      <c r="AJ23" s="1074"/>
      <c r="AK23" s="1075"/>
      <c r="AL23" s="1076"/>
      <c r="AM23" s="1076"/>
      <c r="AN23" s="1076"/>
      <c r="AO23" s="1076"/>
      <c r="AP23" s="1065">
        <v>21175</v>
      </c>
      <c r="AQ23" s="1065"/>
      <c r="AR23" s="1065"/>
      <c r="AS23" s="1065"/>
      <c r="AT23" s="1065"/>
      <c r="AU23" s="1066"/>
      <c r="AV23" s="1066"/>
      <c r="AW23" s="1066"/>
      <c r="AX23" s="1066"/>
      <c r="AY23" s="1067"/>
      <c r="AZ23" s="1068" t="s">
        <v>122</v>
      </c>
      <c r="BA23" s="1069"/>
      <c r="BB23" s="1069"/>
      <c r="BC23" s="1069"/>
      <c r="BD23" s="1070"/>
      <c r="BE23" s="233"/>
      <c r="BF23" s="233"/>
      <c r="BG23" s="233"/>
      <c r="BH23" s="233"/>
      <c r="BI23" s="233"/>
      <c r="BJ23" s="233"/>
      <c r="BK23" s="233"/>
      <c r="BL23" s="233"/>
      <c r="BM23" s="233"/>
      <c r="BN23" s="233"/>
      <c r="BO23" s="233"/>
      <c r="BP23" s="233"/>
      <c r="BQ23" s="238">
        <v>17</v>
      </c>
      <c r="BR23" s="239"/>
      <c r="BS23" s="996"/>
      <c r="BT23" s="997"/>
      <c r="BU23" s="997"/>
      <c r="BV23" s="997"/>
      <c r="BW23" s="997"/>
      <c r="BX23" s="997"/>
      <c r="BY23" s="997"/>
      <c r="BZ23" s="997"/>
      <c r="CA23" s="997"/>
      <c r="CB23" s="997"/>
      <c r="CC23" s="997"/>
      <c r="CD23" s="997"/>
      <c r="CE23" s="997"/>
      <c r="CF23" s="997"/>
      <c r="CG23" s="1018"/>
      <c r="CH23" s="993"/>
      <c r="CI23" s="994"/>
      <c r="CJ23" s="994"/>
      <c r="CK23" s="994"/>
      <c r="CL23" s="995"/>
      <c r="CM23" s="993"/>
      <c r="CN23" s="994"/>
      <c r="CO23" s="994"/>
      <c r="CP23" s="994"/>
      <c r="CQ23" s="995"/>
      <c r="CR23" s="993"/>
      <c r="CS23" s="994"/>
      <c r="CT23" s="994"/>
      <c r="CU23" s="994"/>
      <c r="CV23" s="995"/>
      <c r="CW23" s="993"/>
      <c r="CX23" s="994"/>
      <c r="CY23" s="994"/>
      <c r="CZ23" s="994"/>
      <c r="DA23" s="995"/>
      <c r="DB23" s="993"/>
      <c r="DC23" s="994"/>
      <c r="DD23" s="994"/>
      <c r="DE23" s="994"/>
      <c r="DF23" s="995"/>
      <c r="DG23" s="993"/>
      <c r="DH23" s="994"/>
      <c r="DI23" s="994"/>
      <c r="DJ23" s="994"/>
      <c r="DK23" s="995"/>
      <c r="DL23" s="993"/>
      <c r="DM23" s="994"/>
      <c r="DN23" s="994"/>
      <c r="DO23" s="994"/>
      <c r="DP23" s="995"/>
      <c r="DQ23" s="993"/>
      <c r="DR23" s="994"/>
      <c r="DS23" s="994"/>
      <c r="DT23" s="994"/>
      <c r="DU23" s="995"/>
      <c r="DV23" s="996"/>
      <c r="DW23" s="997"/>
      <c r="DX23" s="997"/>
      <c r="DY23" s="997"/>
      <c r="DZ23" s="998"/>
      <c r="EA23" s="234"/>
    </row>
    <row r="24" spans="1:131" s="235" customFormat="1" ht="26.25" customHeight="1" x14ac:dyDescent="0.2">
      <c r="A24" s="1064" t="s">
        <v>378</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32"/>
      <c r="BA24" s="232"/>
      <c r="BB24" s="232"/>
      <c r="BC24" s="232"/>
      <c r="BD24" s="232"/>
      <c r="BE24" s="233"/>
      <c r="BF24" s="233"/>
      <c r="BG24" s="233"/>
      <c r="BH24" s="233"/>
      <c r="BI24" s="233"/>
      <c r="BJ24" s="233"/>
      <c r="BK24" s="233"/>
      <c r="BL24" s="233"/>
      <c r="BM24" s="233"/>
      <c r="BN24" s="233"/>
      <c r="BO24" s="233"/>
      <c r="BP24" s="233"/>
      <c r="BQ24" s="238">
        <v>18</v>
      </c>
      <c r="BR24" s="239"/>
      <c r="BS24" s="996"/>
      <c r="BT24" s="997"/>
      <c r="BU24" s="997"/>
      <c r="BV24" s="997"/>
      <c r="BW24" s="997"/>
      <c r="BX24" s="997"/>
      <c r="BY24" s="997"/>
      <c r="BZ24" s="997"/>
      <c r="CA24" s="997"/>
      <c r="CB24" s="997"/>
      <c r="CC24" s="997"/>
      <c r="CD24" s="997"/>
      <c r="CE24" s="997"/>
      <c r="CF24" s="997"/>
      <c r="CG24" s="1018"/>
      <c r="CH24" s="993"/>
      <c r="CI24" s="994"/>
      <c r="CJ24" s="994"/>
      <c r="CK24" s="994"/>
      <c r="CL24" s="995"/>
      <c r="CM24" s="993"/>
      <c r="CN24" s="994"/>
      <c r="CO24" s="994"/>
      <c r="CP24" s="994"/>
      <c r="CQ24" s="995"/>
      <c r="CR24" s="993"/>
      <c r="CS24" s="994"/>
      <c r="CT24" s="994"/>
      <c r="CU24" s="994"/>
      <c r="CV24" s="995"/>
      <c r="CW24" s="993"/>
      <c r="CX24" s="994"/>
      <c r="CY24" s="994"/>
      <c r="CZ24" s="994"/>
      <c r="DA24" s="995"/>
      <c r="DB24" s="993"/>
      <c r="DC24" s="994"/>
      <c r="DD24" s="994"/>
      <c r="DE24" s="994"/>
      <c r="DF24" s="995"/>
      <c r="DG24" s="993"/>
      <c r="DH24" s="994"/>
      <c r="DI24" s="994"/>
      <c r="DJ24" s="994"/>
      <c r="DK24" s="995"/>
      <c r="DL24" s="993"/>
      <c r="DM24" s="994"/>
      <c r="DN24" s="994"/>
      <c r="DO24" s="994"/>
      <c r="DP24" s="995"/>
      <c r="DQ24" s="993"/>
      <c r="DR24" s="994"/>
      <c r="DS24" s="994"/>
      <c r="DT24" s="994"/>
      <c r="DU24" s="995"/>
      <c r="DV24" s="996"/>
      <c r="DW24" s="997"/>
      <c r="DX24" s="997"/>
      <c r="DY24" s="997"/>
      <c r="DZ24" s="998"/>
      <c r="EA24" s="234"/>
    </row>
    <row r="25" spans="1:131" ht="26.25" customHeight="1" thickBot="1" x14ac:dyDescent="0.25">
      <c r="A25" s="1063" t="s">
        <v>379</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32"/>
      <c r="BK25" s="232"/>
      <c r="BL25" s="232"/>
      <c r="BM25" s="232"/>
      <c r="BN25" s="232"/>
      <c r="BO25" s="241"/>
      <c r="BP25" s="241"/>
      <c r="BQ25" s="238">
        <v>19</v>
      </c>
      <c r="BR25" s="239"/>
      <c r="BS25" s="996"/>
      <c r="BT25" s="997"/>
      <c r="BU25" s="997"/>
      <c r="BV25" s="997"/>
      <c r="BW25" s="997"/>
      <c r="BX25" s="997"/>
      <c r="BY25" s="997"/>
      <c r="BZ25" s="997"/>
      <c r="CA25" s="997"/>
      <c r="CB25" s="997"/>
      <c r="CC25" s="997"/>
      <c r="CD25" s="997"/>
      <c r="CE25" s="997"/>
      <c r="CF25" s="997"/>
      <c r="CG25" s="1018"/>
      <c r="CH25" s="993"/>
      <c r="CI25" s="994"/>
      <c r="CJ25" s="994"/>
      <c r="CK25" s="994"/>
      <c r="CL25" s="995"/>
      <c r="CM25" s="993"/>
      <c r="CN25" s="994"/>
      <c r="CO25" s="994"/>
      <c r="CP25" s="994"/>
      <c r="CQ25" s="995"/>
      <c r="CR25" s="993"/>
      <c r="CS25" s="994"/>
      <c r="CT25" s="994"/>
      <c r="CU25" s="994"/>
      <c r="CV25" s="995"/>
      <c r="CW25" s="993"/>
      <c r="CX25" s="994"/>
      <c r="CY25" s="994"/>
      <c r="CZ25" s="994"/>
      <c r="DA25" s="995"/>
      <c r="DB25" s="993"/>
      <c r="DC25" s="994"/>
      <c r="DD25" s="994"/>
      <c r="DE25" s="994"/>
      <c r="DF25" s="995"/>
      <c r="DG25" s="993"/>
      <c r="DH25" s="994"/>
      <c r="DI25" s="994"/>
      <c r="DJ25" s="994"/>
      <c r="DK25" s="995"/>
      <c r="DL25" s="993"/>
      <c r="DM25" s="994"/>
      <c r="DN25" s="994"/>
      <c r="DO25" s="994"/>
      <c r="DP25" s="995"/>
      <c r="DQ25" s="993"/>
      <c r="DR25" s="994"/>
      <c r="DS25" s="994"/>
      <c r="DT25" s="994"/>
      <c r="DU25" s="995"/>
      <c r="DV25" s="996"/>
      <c r="DW25" s="997"/>
      <c r="DX25" s="997"/>
      <c r="DY25" s="997"/>
      <c r="DZ25" s="998"/>
      <c r="EA25" s="230"/>
    </row>
    <row r="26" spans="1:131" ht="26.25" customHeight="1" x14ac:dyDescent="0.2">
      <c r="A26" s="999" t="s">
        <v>357</v>
      </c>
      <c r="B26" s="1000"/>
      <c r="C26" s="1000"/>
      <c r="D26" s="1000"/>
      <c r="E26" s="1000"/>
      <c r="F26" s="1000"/>
      <c r="G26" s="1000"/>
      <c r="H26" s="1000"/>
      <c r="I26" s="1000"/>
      <c r="J26" s="1000"/>
      <c r="K26" s="1000"/>
      <c r="L26" s="1000"/>
      <c r="M26" s="1000"/>
      <c r="N26" s="1000"/>
      <c r="O26" s="1000"/>
      <c r="P26" s="1001"/>
      <c r="Q26" s="1005" t="s">
        <v>380</v>
      </c>
      <c r="R26" s="1006"/>
      <c r="S26" s="1006"/>
      <c r="T26" s="1006"/>
      <c r="U26" s="1007"/>
      <c r="V26" s="1005" t="s">
        <v>381</v>
      </c>
      <c r="W26" s="1006"/>
      <c r="X26" s="1006"/>
      <c r="Y26" s="1006"/>
      <c r="Z26" s="1007"/>
      <c r="AA26" s="1005" t="s">
        <v>382</v>
      </c>
      <c r="AB26" s="1006"/>
      <c r="AC26" s="1006"/>
      <c r="AD26" s="1006"/>
      <c r="AE26" s="1006"/>
      <c r="AF26" s="1059" t="s">
        <v>383</v>
      </c>
      <c r="AG26" s="1012"/>
      <c r="AH26" s="1012"/>
      <c r="AI26" s="1012"/>
      <c r="AJ26" s="1060"/>
      <c r="AK26" s="1006" t="s">
        <v>384</v>
      </c>
      <c r="AL26" s="1006"/>
      <c r="AM26" s="1006"/>
      <c r="AN26" s="1006"/>
      <c r="AO26" s="1007"/>
      <c r="AP26" s="1005" t="s">
        <v>385</v>
      </c>
      <c r="AQ26" s="1006"/>
      <c r="AR26" s="1006"/>
      <c r="AS26" s="1006"/>
      <c r="AT26" s="1007"/>
      <c r="AU26" s="1005" t="s">
        <v>386</v>
      </c>
      <c r="AV26" s="1006"/>
      <c r="AW26" s="1006"/>
      <c r="AX26" s="1006"/>
      <c r="AY26" s="1007"/>
      <c r="AZ26" s="1005" t="s">
        <v>387</v>
      </c>
      <c r="BA26" s="1006"/>
      <c r="BB26" s="1006"/>
      <c r="BC26" s="1006"/>
      <c r="BD26" s="1007"/>
      <c r="BE26" s="1005" t="s">
        <v>364</v>
      </c>
      <c r="BF26" s="1006"/>
      <c r="BG26" s="1006"/>
      <c r="BH26" s="1006"/>
      <c r="BI26" s="1019"/>
      <c r="BJ26" s="232"/>
      <c r="BK26" s="232"/>
      <c r="BL26" s="232"/>
      <c r="BM26" s="232"/>
      <c r="BN26" s="232"/>
      <c r="BO26" s="241"/>
      <c r="BP26" s="241"/>
      <c r="BQ26" s="238">
        <v>20</v>
      </c>
      <c r="BR26" s="239"/>
      <c r="BS26" s="996"/>
      <c r="BT26" s="997"/>
      <c r="BU26" s="997"/>
      <c r="BV26" s="997"/>
      <c r="BW26" s="997"/>
      <c r="BX26" s="997"/>
      <c r="BY26" s="997"/>
      <c r="BZ26" s="997"/>
      <c r="CA26" s="997"/>
      <c r="CB26" s="997"/>
      <c r="CC26" s="997"/>
      <c r="CD26" s="997"/>
      <c r="CE26" s="997"/>
      <c r="CF26" s="997"/>
      <c r="CG26" s="1018"/>
      <c r="CH26" s="993"/>
      <c r="CI26" s="994"/>
      <c r="CJ26" s="994"/>
      <c r="CK26" s="994"/>
      <c r="CL26" s="995"/>
      <c r="CM26" s="993"/>
      <c r="CN26" s="994"/>
      <c r="CO26" s="994"/>
      <c r="CP26" s="994"/>
      <c r="CQ26" s="995"/>
      <c r="CR26" s="993"/>
      <c r="CS26" s="994"/>
      <c r="CT26" s="994"/>
      <c r="CU26" s="994"/>
      <c r="CV26" s="995"/>
      <c r="CW26" s="993"/>
      <c r="CX26" s="994"/>
      <c r="CY26" s="994"/>
      <c r="CZ26" s="994"/>
      <c r="DA26" s="995"/>
      <c r="DB26" s="993"/>
      <c r="DC26" s="994"/>
      <c r="DD26" s="994"/>
      <c r="DE26" s="994"/>
      <c r="DF26" s="995"/>
      <c r="DG26" s="993"/>
      <c r="DH26" s="994"/>
      <c r="DI26" s="994"/>
      <c r="DJ26" s="994"/>
      <c r="DK26" s="995"/>
      <c r="DL26" s="993"/>
      <c r="DM26" s="994"/>
      <c r="DN26" s="994"/>
      <c r="DO26" s="994"/>
      <c r="DP26" s="995"/>
      <c r="DQ26" s="993"/>
      <c r="DR26" s="994"/>
      <c r="DS26" s="994"/>
      <c r="DT26" s="994"/>
      <c r="DU26" s="995"/>
      <c r="DV26" s="996"/>
      <c r="DW26" s="997"/>
      <c r="DX26" s="997"/>
      <c r="DY26" s="997"/>
      <c r="DZ26" s="998"/>
      <c r="EA26" s="230"/>
    </row>
    <row r="27" spans="1:131" ht="26.25" customHeight="1" thickBot="1" x14ac:dyDescent="0.25">
      <c r="A27" s="1002"/>
      <c r="B27" s="1003"/>
      <c r="C27" s="1003"/>
      <c r="D27" s="1003"/>
      <c r="E27" s="1003"/>
      <c r="F27" s="1003"/>
      <c r="G27" s="1003"/>
      <c r="H27" s="1003"/>
      <c r="I27" s="1003"/>
      <c r="J27" s="1003"/>
      <c r="K27" s="1003"/>
      <c r="L27" s="1003"/>
      <c r="M27" s="1003"/>
      <c r="N27" s="1003"/>
      <c r="O27" s="1003"/>
      <c r="P27" s="1004"/>
      <c r="Q27" s="1008"/>
      <c r="R27" s="1009"/>
      <c r="S27" s="1009"/>
      <c r="T27" s="1009"/>
      <c r="U27" s="1010"/>
      <c r="V27" s="1008"/>
      <c r="W27" s="1009"/>
      <c r="X27" s="1009"/>
      <c r="Y27" s="1009"/>
      <c r="Z27" s="1010"/>
      <c r="AA27" s="1008"/>
      <c r="AB27" s="1009"/>
      <c r="AC27" s="1009"/>
      <c r="AD27" s="1009"/>
      <c r="AE27" s="1009"/>
      <c r="AF27" s="1061"/>
      <c r="AG27" s="1015"/>
      <c r="AH27" s="1015"/>
      <c r="AI27" s="1015"/>
      <c r="AJ27" s="1062"/>
      <c r="AK27" s="1009"/>
      <c r="AL27" s="1009"/>
      <c r="AM27" s="1009"/>
      <c r="AN27" s="1009"/>
      <c r="AO27" s="1010"/>
      <c r="AP27" s="1008"/>
      <c r="AQ27" s="1009"/>
      <c r="AR27" s="1009"/>
      <c r="AS27" s="1009"/>
      <c r="AT27" s="1010"/>
      <c r="AU27" s="1008"/>
      <c r="AV27" s="1009"/>
      <c r="AW27" s="1009"/>
      <c r="AX27" s="1009"/>
      <c r="AY27" s="1010"/>
      <c r="AZ27" s="1008"/>
      <c r="BA27" s="1009"/>
      <c r="BB27" s="1009"/>
      <c r="BC27" s="1009"/>
      <c r="BD27" s="1010"/>
      <c r="BE27" s="1008"/>
      <c r="BF27" s="1009"/>
      <c r="BG27" s="1009"/>
      <c r="BH27" s="1009"/>
      <c r="BI27" s="1020"/>
      <c r="BJ27" s="232"/>
      <c r="BK27" s="232"/>
      <c r="BL27" s="232"/>
      <c r="BM27" s="232"/>
      <c r="BN27" s="232"/>
      <c r="BO27" s="241"/>
      <c r="BP27" s="241"/>
      <c r="BQ27" s="238">
        <v>21</v>
      </c>
      <c r="BR27" s="239"/>
      <c r="BS27" s="996"/>
      <c r="BT27" s="997"/>
      <c r="BU27" s="997"/>
      <c r="BV27" s="997"/>
      <c r="BW27" s="997"/>
      <c r="BX27" s="997"/>
      <c r="BY27" s="997"/>
      <c r="BZ27" s="997"/>
      <c r="CA27" s="997"/>
      <c r="CB27" s="997"/>
      <c r="CC27" s="997"/>
      <c r="CD27" s="997"/>
      <c r="CE27" s="997"/>
      <c r="CF27" s="997"/>
      <c r="CG27" s="1018"/>
      <c r="CH27" s="993"/>
      <c r="CI27" s="994"/>
      <c r="CJ27" s="994"/>
      <c r="CK27" s="994"/>
      <c r="CL27" s="995"/>
      <c r="CM27" s="993"/>
      <c r="CN27" s="994"/>
      <c r="CO27" s="994"/>
      <c r="CP27" s="994"/>
      <c r="CQ27" s="995"/>
      <c r="CR27" s="993"/>
      <c r="CS27" s="994"/>
      <c r="CT27" s="994"/>
      <c r="CU27" s="994"/>
      <c r="CV27" s="995"/>
      <c r="CW27" s="993"/>
      <c r="CX27" s="994"/>
      <c r="CY27" s="994"/>
      <c r="CZ27" s="994"/>
      <c r="DA27" s="995"/>
      <c r="DB27" s="993"/>
      <c r="DC27" s="994"/>
      <c r="DD27" s="994"/>
      <c r="DE27" s="994"/>
      <c r="DF27" s="995"/>
      <c r="DG27" s="993"/>
      <c r="DH27" s="994"/>
      <c r="DI27" s="994"/>
      <c r="DJ27" s="994"/>
      <c r="DK27" s="995"/>
      <c r="DL27" s="993"/>
      <c r="DM27" s="994"/>
      <c r="DN27" s="994"/>
      <c r="DO27" s="994"/>
      <c r="DP27" s="995"/>
      <c r="DQ27" s="993"/>
      <c r="DR27" s="994"/>
      <c r="DS27" s="994"/>
      <c r="DT27" s="994"/>
      <c r="DU27" s="995"/>
      <c r="DV27" s="996"/>
      <c r="DW27" s="997"/>
      <c r="DX27" s="997"/>
      <c r="DY27" s="997"/>
      <c r="DZ27" s="998"/>
      <c r="EA27" s="230"/>
    </row>
    <row r="28" spans="1:131" ht="26.25" customHeight="1" thickTop="1" x14ac:dyDescent="0.2">
      <c r="A28" s="242">
        <v>1</v>
      </c>
      <c r="B28" s="1051" t="s">
        <v>388</v>
      </c>
      <c r="C28" s="1052"/>
      <c r="D28" s="1052"/>
      <c r="E28" s="1052"/>
      <c r="F28" s="1052"/>
      <c r="G28" s="1052"/>
      <c r="H28" s="1052"/>
      <c r="I28" s="1052"/>
      <c r="J28" s="1052"/>
      <c r="K28" s="1052"/>
      <c r="L28" s="1052"/>
      <c r="M28" s="1052"/>
      <c r="N28" s="1052"/>
      <c r="O28" s="1052"/>
      <c r="P28" s="1053"/>
      <c r="Q28" s="1054">
        <v>6674</v>
      </c>
      <c r="R28" s="1055"/>
      <c r="S28" s="1055"/>
      <c r="T28" s="1055"/>
      <c r="U28" s="1055"/>
      <c r="V28" s="1055">
        <v>6656</v>
      </c>
      <c r="W28" s="1055"/>
      <c r="X28" s="1055"/>
      <c r="Y28" s="1055"/>
      <c r="Z28" s="1055"/>
      <c r="AA28" s="1055">
        <v>18</v>
      </c>
      <c r="AB28" s="1055"/>
      <c r="AC28" s="1055"/>
      <c r="AD28" s="1055"/>
      <c r="AE28" s="1056"/>
      <c r="AF28" s="1057">
        <v>18</v>
      </c>
      <c r="AG28" s="1055"/>
      <c r="AH28" s="1055"/>
      <c r="AI28" s="1055"/>
      <c r="AJ28" s="1058"/>
      <c r="AK28" s="1046">
        <v>442</v>
      </c>
      <c r="AL28" s="1047"/>
      <c r="AM28" s="1047"/>
      <c r="AN28" s="1047"/>
      <c r="AO28" s="1047"/>
      <c r="AP28" s="1047">
        <v>0</v>
      </c>
      <c r="AQ28" s="1047"/>
      <c r="AR28" s="1047"/>
      <c r="AS28" s="1047"/>
      <c r="AT28" s="1047"/>
      <c r="AU28" s="1047">
        <v>0</v>
      </c>
      <c r="AV28" s="1047"/>
      <c r="AW28" s="1047"/>
      <c r="AX28" s="1047"/>
      <c r="AY28" s="1047"/>
      <c r="AZ28" s="1048"/>
      <c r="BA28" s="1048"/>
      <c r="BB28" s="1048"/>
      <c r="BC28" s="1048"/>
      <c r="BD28" s="1048"/>
      <c r="BE28" s="1049"/>
      <c r="BF28" s="1049"/>
      <c r="BG28" s="1049"/>
      <c r="BH28" s="1049"/>
      <c r="BI28" s="1050"/>
      <c r="BJ28" s="232"/>
      <c r="BK28" s="232"/>
      <c r="BL28" s="232"/>
      <c r="BM28" s="232"/>
      <c r="BN28" s="232"/>
      <c r="BO28" s="241"/>
      <c r="BP28" s="241"/>
      <c r="BQ28" s="238">
        <v>22</v>
      </c>
      <c r="BR28" s="239"/>
      <c r="BS28" s="996"/>
      <c r="BT28" s="997"/>
      <c r="BU28" s="997"/>
      <c r="BV28" s="997"/>
      <c r="BW28" s="997"/>
      <c r="BX28" s="997"/>
      <c r="BY28" s="997"/>
      <c r="BZ28" s="997"/>
      <c r="CA28" s="997"/>
      <c r="CB28" s="997"/>
      <c r="CC28" s="997"/>
      <c r="CD28" s="997"/>
      <c r="CE28" s="997"/>
      <c r="CF28" s="997"/>
      <c r="CG28" s="1018"/>
      <c r="CH28" s="993"/>
      <c r="CI28" s="994"/>
      <c r="CJ28" s="994"/>
      <c r="CK28" s="994"/>
      <c r="CL28" s="995"/>
      <c r="CM28" s="993"/>
      <c r="CN28" s="994"/>
      <c r="CO28" s="994"/>
      <c r="CP28" s="994"/>
      <c r="CQ28" s="995"/>
      <c r="CR28" s="993"/>
      <c r="CS28" s="994"/>
      <c r="CT28" s="994"/>
      <c r="CU28" s="994"/>
      <c r="CV28" s="995"/>
      <c r="CW28" s="993"/>
      <c r="CX28" s="994"/>
      <c r="CY28" s="994"/>
      <c r="CZ28" s="994"/>
      <c r="DA28" s="995"/>
      <c r="DB28" s="993"/>
      <c r="DC28" s="994"/>
      <c r="DD28" s="994"/>
      <c r="DE28" s="994"/>
      <c r="DF28" s="995"/>
      <c r="DG28" s="993"/>
      <c r="DH28" s="994"/>
      <c r="DI28" s="994"/>
      <c r="DJ28" s="994"/>
      <c r="DK28" s="995"/>
      <c r="DL28" s="993"/>
      <c r="DM28" s="994"/>
      <c r="DN28" s="994"/>
      <c r="DO28" s="994"/>
      <c r="DP28" s="995"/>
      <c r="DQ28" s="993"/>
      <c r="DR28" s="994"/>
      <c r="DS28" s="994"/>
      <c r="DT28" s="994"/>
      <c r="DU28" s="995"/>
      <c r="DV28" s="996"/>
      <c r="DW28" s="997"/>
      <c r="DX28" s="997"/>
      <c r="DY28" s="997"/>
      <c r="DZ28" s="998"/>
      <c r="EA28" s="230"/>
    </row>
    <row r="29" spans="1:131" ht="26.25" customHeight="1" x14ac:dyDescent="0.2">
      <c r="A29" s="242">
        <v>2</v>
      </c>
      <c r="B29" s="1034" t="s">
        <v>389</v>
      </c>
      <c r="C29" s="1035"/>
      <c r="D29" s="1035"/>
      <c r="E29" s="1035"/>
      <c r="F29" s="1035"/>
      <c r="G29" s="1035"/>
      <c r="H29" s="1035"/>
      <c r="I29" s="1035"/>
      <c r="J29" s="1035"/>
      <c r="K29" s="1035"/>
      <c r="L29" s="1035"/>
      <c r="M29" s="1035"/>
      <c r="N29" s="1035"/>
      <c r="O29" s="1035"/>
      <c r="P29" s="1036"/>
      <c r="Q29" s="1042">
        <v>574</v>
      </c>
      <c r="R29" s="1043"/>
      <c r="S29" s="1043"/>
      <c r="T29" s="1043"/>
      <c r="U29" s="1043"/>
      <c r="V29" s="1043">
        <v>570</v>
      </c>
      <c r="W29" s="1043"/>
      <c r="X29" s="1043"/>
      <c r="Y29" s="1043"/>
      <c r="Z29" s="1043"/>
      <c r="AA29" s="1043">
        <v>4</v>
      </c>
      <c r="AB29" s="1043"/>
      <c r="AC29" s="1043"/>
      <c r="AD29" s="1043"/>
      <c r="AE29" s="1044"/>
      <c r="AF29" s="1039">
        <v>4</v>
      </c>
      <c r="AG29" s="1040"/>
      <c r="AH29" s="1040"/>
      <c r="AI29" s="1040"/>
      <c r="AJ29" s="1041"/>
      <c r="AK29" s="982">
        <v>185</v>
      </c>
      <c r="AL29" s="973"/>
      <c r="AM29" s="973"/>
      <c r="AN29" s="973"/>
      <c r="AO29" s="973"/>
      <c r="AP29" s="973">
        <v>0</v>
      </c>
      <c r="AQ29" s="973"/>
      <c r="AR29" s="973"/>
      <c r="AS29" s="973"/>
      <c r="AT29" s="973"/>
      <c r="AU29" s="973">
        <v>0</v>
      </c>
      <c r="AV29" s="973"/>
      <c r="AW29" s="973"/>
      <c r="AX29" s="973"/>
      <c r="AY29" s="973"/>
      <c r="AZ29" s="1045"/>
      <c r="BA29" s="1045"/>
      <c r="BB29" s="1045"/>
      <c r="BC29" s="1045"/>
      <c r="BD29" s="1045"/>
      <c r="BE29" s="974"/>
      <c r="BF29" s="974"/>
      <c r="BG29" s="974"/>
      <c r="BH29" s="974"/>
      <c r="BI29" s="975"/>
      <c r="BJ29" s="232"/>
      <c r="BK29" s="232"/>
      <c r="BL29" s="232"/>
      <c r="BM29" s="232"/>
      <c r="BN29" s="232"/>
      <c r="BO29" s="241"/>
      <c r="BP29" s="241"/>
      <c r="BQ29" s="238">
        <v>23</v>
      </c>
      <c r="BR29" s="239"/>
      <c r="BS29" s="996"/>
      <c r="BT29" s="997"/>
      <c r="BU29" s="997"/>
      <c r="BV29" s="997"/>
      <c r="BW29" s="997"/>
      <c r="BX29" s="997"/>
      <c r="BY29" s="997"/>
      <c r="BZ29" s="997"/>
      <c r="CA29" s="997"/>
      <c r="CB29" s="997"/>
      <c r="CC29" s="997"/>
      <c r="CD29" s="997"/>
      <c r="CE29" s="997"/>
      <c r="CF29" s="997"/>
      <c r="CG29" s="1018"/>
      <c r="CH29" s="993"/>
      <c r="CI29" s="994"/>
      <c r="CJ29" s="994"/>
      <c r="CK29" s="994"/>
      <c r="CL29" s="995"/>
      <c r="CM29" s="993"/>
      <c r="CN29" s="994"/>
      <c r="CO29" s="994"/>
      <c r="CP29" s="994"/>
      <c r="CQ29" s="995"/>
      <c r="CR29" s="993"/>
      <c r="CS29" s="994"/>
      <c r="CT29" s="994"/>
      <c r="CU29" s="994"/>
      <c r="CV29" s="995"/>
      <c r="CW29" s="993"/>
      <c r="CX29" s="994"/>
      <c r="CY29" s="994"/>
      <c r="CZ29" s="994"/>
      <c r="DA29" s="995"/>
      <c r="DB29" s="993"/>
      <c r="DC29" s="994"/>
      <c r="DD29" s="994"/>
      <c r="DE29" s="994"/>
      <c r="DF29" s="995"/>
      <c r="DG29" s="993"/>
      <c r="DH29" s="994"/>
      <c r="DI29" s="994"/>
      <c r="DJ29" s="994"/>
      <c r="DK29" s="995"/>
      <c r="DL29" s="993"/>
      <c r="DM29" s="994"/>
      <c r="DN29" s="994"/>
      <c r="DO29" s="994"/>
      <c r="DP29" s="995"/>
      <c r="DQ29" s="993"/>
      <c r="DR29" s="994"/>
      <c r="DS29" s="994"/>
      <c r="DT29" s="994"/>
      <c r="DU29" s="995"/>
      <c r="DV29" s="996"/>
      <c r="DW29" s="997"/>
      <c r="DX29" s="997"/>
      <c r="DY29" s="997"/>
      <c r="DZ29" s="998"/>
      <c r="EA29" s="230"/>
    </row>
    <row r="30" spans="1:131" ht="26.25" customHeight="1" x14ac:dyDescent="0.2">
      <c r="A30" s="242">
        <v>3</v>
      </c>
      <c r="B30" s="1034" t="s">
        <v>390</v>
      </c>
      <c r="C30" s="1035"/>
      <c r="D30" s="1035"/>
      <c r="E30" s="1035"/>
      <c r="F30" s="1035"/>
      <c r="G30" s="1035"/>
      <c r="H30" s="1035"/>
      <c r="I30" s="1035"/>
      <c r="J30" s="1035"/>
      <c r="K30" s="1035"/>
      <c r="L30" s="1035"/>
      <c r="M30" s="1035"/>
      <c r="N30" s="1035"/>
      <c r="O30" s="1035"/>
      <c r="P30" s="1036"/>
      <c r="Q30" s="1042">
        <v>977</v>
      </c>
      <c r="R30" s="1043"/>
      <c r="S30" s="1043"/>
      <c r="T30" s="1043"/>
      <c r="U30" s="1043"/>
      <c r="V30" s="1043">
        <v>779</v>
      </c>
      <c r="W30" s="1043"/>
      <c r="X30" s="1043"/>
      <c r="Y30" s="1043"/>
      <c r="Z30" s="1043"/>
      <c r="AA30" s="1043">
        <v>198</v>
      </c>
      <c r="AB30" s="1043"/>
      <c r="AC30" s="1043"/>
      <c r="AD30" s="1043"/>
      <c r="AE30" s="1044"/>
      <c r="AF30" s="1039">
        <v>1166</v>
      </c>
      <c r="AG30" s="1040"/>
      <c r="AH30" s="1040"/>
      <c r="AI30" s="1040"/>
      <c r="AJ30" s="1041"/>
      <c r="AK30" s="982">
        <v>218</v>
      </c>
      <c r="AL30" s="973"/>
      <c r="AM30" s="973"/>
      <c r="AN30" s="973"/>
      <c r="AO30" s="973"/>
      <c r="AP30" s="973">
        <v>2919</v>
      </c>
      <c r="AQ30" s="973"/>
      <c r="AR30" s="973"/>
      <c r="AS30" s="973"/>
      <c r="AT30" s="973"/>
      <c r="AU30" s="973">
        <v>1062</v>
      </c>
      <c r="AV30" s="973"/>
      <c r="AW30" s="973"/>
      <c r="AX30" s="973"/>
      <c r="AY30" s="973"/>
      <c r="AZ30" s="1045"/>
      <c r="BA30" s="1045"/>
      <c r="BB30" s="1045"/>
      <c r="BC30" s="1045"/>
      <c r="BD30" s="1045"/>
      <c r="BE30" s="974" t="s">
        <v>391</v>
      </c>
      <c r="BF30" s="974"/>
      <c r="BG30" s="974"/>
      <c r="BH30" s="974"/>
      <c r="BI30" s="975"/>
      <c r="BJ30" s="232"/>
      <c r="BK30" s="232"/>
      <c r="BL30" s="232"/>
      <c r="BM30" s="232"/>
      <c r="BN30" s="232"/>
      <c r="BO30" s="241"/>
      <c r="BP30" s="241"/>
      <c r="BQ30" s="238">
        <v>24</v>
      </c>
      <c r="BR30" s="239"/>
      <c r="BS30" s="996"/>
      <c r="BT30" s="997"/>
      <c r="BU30" s="997"/>
      <c r="BV30" s="997"/>
      <c r="BW30" s="997"/>
      <c r="BX30" s="997"/>
      <c r="BY30" s="997"/>
      <c r="BZ30" s="997"/>
      <c r="CA30" s="997"/>
      <c r="CB30" s="997"/>
      <c r="CC30" s="997"/>
      <c r="CD30" s="997"/>
      <c r="CE30" s="997"/>
      <c r="CF30" s="997"/>
      <c r="CG30" s="1018"/>
      <c r="CH30" s="993"/>
      <c r="CI30" s="994"/>
      <c r="CJ30" s="994"/>
      <c r="CK30" s="994"/>
      <c r="CL30" s="995"/>
      <c r="CM30" s="993"/>
      <c r="CN30" s="994"/>
      <c r="CO30" s="994"/>
      <c r="CP30" s="994"/>
      <c r="CQ30" s="995"/>
      <c r="CR30" s="993"/>
      <c r="CS30" s="994"/>
      <c r="CT30" s="994"/>
      <c r="CU30" s="994"/>
      <c r="CV30" s="995"/>
      <c r="CW30" s="993"/>
      <c r="CX30" s="994"/>
      <c r="CY30" s="994"/>
      <c r="CZ30" s="994"/>
      <c r="DA30" s="995"/>
      <c r="DB30" s="993"/>
      <c r="DC30" s="994"/>
      <c r="DD30" s="994"/>
      <c r="DE30" s="994"/>
      <c r="DF30" s="995"/>
      <c r="DG30" s="993"/>
      <c r="DH30" s="994"/>
      <c r="DI30" s="994"/>
      <c r="DJ30" s="994"/>
      <c r="DK30" s="995"/>
      <c r="DL30" s="993"/>
      <c r="DM30" s="994"/>
      <c r="DN30" s="994"/>
      <c r="DO30" s="994"/>
      <c r="DP30" s="995"/>
      <c r="DQ30" s="993"/>
      <c r="DR30" s="994"/>
      <c r="DS30" s="994"/>
      <c r="DT30" s="994"/>
      <c r="DU30" s="995"/>
      <c r="DV30" s="996"/>
      <c r="DW30" s="997"/>
      <c r="DX30" s="997"/>
      <c r="DY30" s="997"/>
      <c r="DZ30" s="998"/>
      <c r="EA30" s="230"/>
    </row>
    <row r="31" spans="1:131" ht="26.25" customHeight="1" x14ac:dyDescent="0.2">
      <c r="A31" s="242">
        <v>4</v>
      </c>
      <c r="B31" s="1034" t="s">
        <v>392</v>
      </c>
      <c r="C31" s="1035"/>
      <c r="D31" s="1035"/>
      <c r="E31" s="1035"/>
      <c r="F31" s="1035"/>
      <c r="G31" s="1035"/>
      <c r="H31" s="1035"/>
      <c r="I31" s="1035"/>
      <c r="J31" s="1035"/>
      <c r="K31" s="1035"/>
      <c r="L31" s="1035"/>
      <c r="M31" s="1035"/>
      <c r="N31" s="1035"/>
      <c r="O31" s="1035"/>
      <c r="P31" s="1036"/>
      <c r="Q31" s="1042">
        <v>1179</v>
      </c>
      <c r="R31" s="1043"/>
      <c r="S31" s="1043"/>
      <c r="T31" s="1043"/>
      <c r="U31" s="1043"/>
      <c r="V31" s="1043">
        <v>1045</v>
      </c>
      <c r="W31" s="1043"/>
      <c r="X31" s="1043"/>
      <c r="Y31" s="1043"/>
      <c r="Z31" s="1043"/>
      <c r="AA31" s="1043">
        <v>134</v>
      </c>
      <c r="AB31" s="1043"/>
      <c r="AC31" s="1043"/>
      <c r="AD31" s="1043"/>
      <c r="AE31" s="1044"/>
      <c r="AF31" s="1039">
        <v>487</v>
      </c>
      <c r="AG31" s="1040"/>
      <c r="AH31" s="1040"/>
      <c r="AI31" s="1040"/>
      <c r="AJ31" s="1041"/>
      <c r="AK31" s="982">
        <v>650</v>
      </c>
      <c r="AL31" s="973"/>
      <c r="AM31" s="973"/>
      <c r="AN31" s="973"/>
      <c r="AO31" s="973"/>
      <c r="AP31" s="973">
        <v>3476</v>
      </c>
      <c r="AQ31" s="973"/>
      <c r="AR31" s="973"/>
      <c r="AS31" s="973"/>
      <c r="AT31" s="973"/>
      <c r="AU31" s="973">
        <v>3177</v>
      </c>
      <c r="AV31" s="973"/>
      <c r="AW31" s="973"/>
      <c r="AX31" s="973"/>
      <c r="AY31" s="973"/>
      <c r="AZ31" s="1045"/>
      <c r="BA31" s="1045"/>
      <c r="BB31" s="1045"/>
      <c r="BC31" s="1045"/>
      <c r="BD31" s="1045"/>
      <c r="BE31" s="974" t="s">
        <v>391</v>
      </c>
      <c r="BF31" s="974"/>
      <c r="BG31" s="974"/>
      <c r="BH31" s="974"/>
      <c r="BI31" s="975"/>
      <c r="BJ31" s="232"/>
      <c r="BK31" s="232"/>
      <c r="BL31" s="232"/>
      <c r="BM31" s="232"/>
      <c r="BN31" s="232"/>
      <c r="BO31" s="241"/>
      <c r="BP31" s="241"/>
      <c r="BQ31" s="238">
        <v>25</v>
      </c>
      <c r="BR31" s="239"/>
      <c r="BS31" s="996"/>
      <c r="BT31" s="997"/>
      <c r="BU31" s="997"/>
      <c r="BV31" s="997"/>
      <c r="BW31" s="997"/>
      <c r="BX31" s="997"/>
      <c r="BY31" s="997"/>
      <c r="BZ31" s="997"/>
      <c r="CA31" s="997"/>
      <c r="CB31" s="997"/>
      <c r="CC31" s="997"/>
      <c r="CD31" s="997"/>
      <c r="CE31" s="997"/>
      <c r="CF31" s="997"/>
      <c r="CG31" s="1018"/>
      <c r="CH31" s="993"/>
      <c r="CI31" s="994"/>
      <c r="CJ31" s="994"/>
      <c r="CK31" s="994"/>
      <c r="CL31" s="995"/>
      <c r="CM31" s="993"/>
      <c r="CN31" s="994"/>
      <c r="CO31" s="994"/>
      <c r="CP31" s="994"/>
      <c r="CQ31" s="995"/>
      <c r="CR31" s="993"/>
      <c r="CS31" s="994"/>
      <c r="CT31" s="994"/>
      <c r="CU31" s="994"/>
      <c r="CV31" s="995"/>
      <c r="CW31" s="993"/>
      <c r="CX31" s="994"/>
      <c r="CY31" s="994"/>
      <c r="CZ31" s="994"/>
      <c r="DA31" s="995"/>
      <c r="DB31" s="993"/>
      <c r="DC31" s="994"/>
      <c r="DD31" s="994"/>
      <c r="DE31" s="994"/>
      <c r="DF31" s="995"/>
      <c r="DG31" s="993"/>
      <c r="DH31" s="994"/>
      <c r="DI31" s="994"/>
      <c r="DJ31" s="994"/>
      <c r="DK31" s="995"/>
      <c r="DL31" s="993"/>
      <c r="DM31" s="994"/>
      <c r="DN31" s="994"/>
      <c r="DO31" s="994"/>
      <c r="DP31" s="995"/>
      <c r="DQ31" s="993"/>
      <c r="DR31" s="994"/>
      <c r="DS31" s="994"/>
      <c r="DT31" s="994"/>
      <c r="DU31" s="995"/>
      <c r="DV31" s="996"/>
      <c r="DW31" s="997"/>
      <c r="DX31" s="997"/>
      <c r="DY31" s="997"/>
      <c r="DZ31" s="998"/>
      <c r="EA31" s="230"/>
    </row>
    <row r="32" spans="1:131" ht="26.25" customHeight="1" x14ac:dyDescent="0.2">
      <c r="A32" s="242">
        <v>5</v>
      </c>
      <c r="B32" s="1034" t="s">
        <v>393</v>
      </c>
      <c r="C32" s="1035"/>
      <c r="D32" s="1035"/>
      <c r="E32" s="1035"/>
      <c r="F32" s="1035"/>
      <c r="G32" s="1035"/>
      <c r="H32" s="1035"/>
      <c r="I32" s="1035"/>
      <c r="J32" s="1035"/>
      <c r="K32" s="1035"/>
      <c r="L32" s="1035"/>
      <c r="M32" s="1035"/>
      <c r="N32" s="1035"/>
      <c r="O32" s="1035"/>
      <c r="P32" s="1036"/>
      <c r="Q32" s="1042">
        <v>46</v>
      </c>
      <c r="R32" s="1043"/>
      <c r="S32" s="1043"/>
      <c r="T32" s="1043"/>
      <c r="U32" s="1043"/>
      <c r="V32" s="1043">
        <v>40</v>
      </c>
      <c r="W32" s="1043"/>
      <c r="X32" s="1043"/>
      <c r="Y32" s="1043"/>
      <c r="Z32" s="1043"/>
      <c r="AA32" s="1043">
        <v>6</v>
      </c>
      <c r="AB32" s="1043"/>
      <c r="AC32" s="1043"/>
      <c r="AD32" s="1043"/>
      <c r="AE32" s="1044"/>
      <c r="AF32" s="1039">
        <v>6</v>
      </c>
      <c r="AG32" s="1040"/>
      <c r="AH32" s="1040"/>
      <c r="AI32" s="1040"/>
      <c r="AJ32" s="1041"/>
      <c r="AK32" s="982">
        <v>14</v>
      </c>
      <c r="AL32" s="973"/>
      <c r="AM32" s="973"/>
      <c r="AN32" s="973"/>
      <c r="AO32" s="973"/>
      <c r="AP32" s="973">
        <v>0</v>
      </c>
      <c r="AQ32" s="973"/>
      <c r="AR32" s="973"/>
      <c r="AS32" s="973"/>
      <c r="AT32" s="973"/>
      <c r="AU32" s="973">
        <v>0</v>
      </c>
      <c r="AV32" s="973"/>
      <c r="AW32" s="973"/>
      <c r="AX32" s="973"/>
      <c r="AY32" s="973"/>
      <c r="AZ32" s="1045"/>
      <c r="BA32" s="1045"/>
      <c r="BB32" s="1045"/>
      <c r="BC32" s="1045"/>
      <c r="BD32" s="1045"/>
      <c r="BE32" s="974" t="s">
        <v>394</v>
      </c>
      <c r="BF32" s="974"/>
      <c r="BG32" s="974"/>
      <c r="BH32" s="974"/>
      <c r="BI32" s="975"/>
      <c r="BJ32" s="232"/>
      <c r="BK32" s="232"/>
      <c r="BL32" s="232"/>
      <c r="BM32" s="232"/>
      <c r="BN32" s="232"/>
      <c r="BO32" s="241"/>
      <c r="BP32" s="241"/>
      <c r="BQ32" s="238">
        <v>26</v>
      </c>
      <c r="BR32" s="239"/>
      <c r="BS32" s="996"/>
      <c r="BT32" s="997"/>
      <c r="BU32" s="997"/>
      <c r="BV32" s="997"/>
      <c r="BW32" s="997"/>
      <c r="BX32" s="997"/>
      <c r="BY32" s="997"/>
      <c r="BZ32" s="997"/>
      <c r="CA32" s="997"/>
      <c r="CB32" s="997"/>
      <c r="CC32" s="997"/>
      <c r="CD32" s="997"/>
      <c r="CE32" s="997"/>
      <c r="CF32" s="997"/>
      <c r="CG32" s="1018"/>
      <c r="CH32" s="993"/>
      <c r="CI32" s="994"/>
      <c r="CJ32" s="994"/>
      <c r="CK32" s="994"/>
      <c r="CL32" s="995"/>
      <c r="CM32" s="993"/>
      <c r="CN32" s="994"/>
      <c r="CO32" s="994"/>
      <c r="CP32" s="994"/>
      <c r="CQ32" s="995"/>
      <c r="CR32" s="993"/>
      <c r="CS32" s="994"/>
      <c r="CT32" s="994"/>
      <c r="CU32" s="994"/>
      <c r="CV32" s="995"/>
      <c r="CW32" s="993"/>
      <c r="CX32" s="994"/>
      <c r="CY32" s="994"/>
      <c r="CZ32" s="994"/>
      <c r="DA32" s="995"/>
      <c r="DB32" s="993"/>
      <c r="DC32" s="994"/>
      <c r="DD32" s="994"/>
      <c r="DE32" s="994"/>
      <c r="DF32" s="995"/>
      <c r="DG32" s="993"/>
      <c r="DH32" s="994"/>
      <c r="DI32" s="994"/>
      <c r="DJ32" s="994"/>
      <c r="DK32" s="995"/>
      <c r="DL32" s="993"/>
      <c r="DM32" s="994"/>
      <c r="DN32" s="994"/>
      <c r="DO32" s="994"/>
      <c r="DP32" s="995"/>
      <c r="DQ32" s="993"/>
      <c r="DR32" s="994"/>
      <c r="DS32" s="994"/>
      <c r="DT32" s="994"/>
      <c r="DU32" s="995"/>
      <c r="DV32" s="996"/>
      <c r="DW32" s="997"/>
      <c r="DX32" s="997"/>
      <c r="DY32" s="997"/>
      <c r="DZ32" s="998"/>
      <c r="EA32" s="230"/>
    </row>
    <row r="33" spans="1:131" ht="26.25" customHeight="1" x14ac:dyDescent="0.2">
      <c r="A33" s="242">
        <v>6</v>
      </c>
      <c r="B33" s="1034" t="s">
        <v>395</v>
      </c>
      <c r="C33" s="1035"/>
      <c r="D33" s="1035"/>
      <c r="E33" s="1035"/>
      <c r="F33" s="1035"/>
      <c r="G33" s="1035"/>
      <c r="H33" s="1035"/>
      <c r="I33" s="1035"/>
      <c r="J33" s="1035"/>
      <c r="K33" s="1035"/>
      <c r="L33" s="1035"/>
      <c r="M33" s="1035"/>
      <c r="N33" s="1035"/>
      <c r="O33" s="1035"/>
      <c r="P33" s="1036"/>
      <c r="Q33" s="1042">
        <v>11</v>
      </c>
      <c r="R33" s="1043"/>
      <c r="S33" s="1043"/>
      <c r="T33" s="1043"/>
      <c r="U33" s="1043"/>
      <c r="V33" s="1043">
        <v>10</v>
      </c>
      <c r="W33" s="1043"/>
      <c r="X33" s="1043"/>
      <c r="Y33" s="1043"/>
      <c r="Z33" s="1043"/>
      <c r="AA33" s="1043">
        <v>1</v>
      </c>
      <c r="AB33" s="1043"/>
      <c r="AC33" s="1043"/>
      <c r="AD33" s="1043"/>
      <c r="AE33" s="1044"/>
      <c r="AF33" s="1039">
        <v>1</v>
      </c>
      <c r="AG33" s="1040"/>
      <c r="AH33" s="1040"/>
      <c r="AI33" s="1040"/>
      <c r="AJ33" s="1041"/>
      <c r="AK33" s="982">
        <v>1</v>
      </c>
      <c r="AL33" s="973"/>
      <c r="AM33" s="973"/>
      <c r="AN33" s="973"/>
      <c r="AO33" s="973"/>
      <c r="AP33" s="973">
        <v>0</v>
      </c>
      <c r="AQ33" s="973"/>
      <c r="AR33" s="973"/>
      <c r="AS33" s="973"/>
      <c r="AT33" s="973"/>
      <c r="AU33" s="973">
        <v>0</v>
      </c>
      <c r="AV33" s="973"/>
      <c r="AW33" s="973"/>
      <c r="AX33" s="973"/>
      <c r="AY33" s="973"/>
      <c r="AZ33" s="1045"/>
      <c r="BA33" s="1045"/>
      <c r="BB33" s="1045"/>
      <c r="BC33" s="1045"/>
      <c r="BD33" s="1045"/>
      <c r="BE33" s="974" t="s">
        <v>394</v>
      </c>
      <c r="BF33" s="974"/>
      <c r="BG33" s="974"/>
      <c r="BH33" s="974"/>
      <c r="BI33" s="975"/>
      <c r="BJ33" s="232"/>
      <c r="BK33" s="232"/>
      <c r="BL33" s="232"/>
      <c r="BM33" s="232"/>
      <c r="BN33" s="232"/>
      <c r="BO33" s="241"/>
      <c r="BP33" s="241"/>
      <c r="BQ33" s="238">
        <v>27</v>
      </c>
      <c r="BR33" s="239"/>
      <c r="BS33" s="996"/>
      <c r="BT33" s="997"/>
      <c r="BU33" s="997"/>
      <c r="BV33" s="997"/>
      <c r="BW33" s="997"/>
      <c r="BX33" s="997"/>
      <c r="BY33" s="997"/>
      <c r="BZ33" s="997"/>
      <c r="CA33" s="997"/>
      <c r="CB33" s="997"/>
      <c r="CC33" s="997"/>
      <c r="CD33" s="997"/>
      <c r="CE33" s="997"/>
      <c r="CF33" s="997"/>
      <c r="CG33" s="1018"/>
      <c r="CH33" s="993"/>
      <c r="CI33" s="994"/>
      <c r="CJ33" s="994"/>
      <c r="CK33" s="994"/>
      <c r="CL33" s="995"/>
      <c r="CM33" s="993"/>
      <c r="CN33" s="994"/>
      <c r="CO33" s="994"/>
      <c r="CP33" s="994"/>
      <c r="CQ33" s="995"/>
      <c r="CR33" s="993"/>
      <c r="CS33" s="994"/>
      <c r="CT33" s="994"/>
      <c r="CU33" s="994"/>
      <c r="CV33" s="995"/>
      <c r="CW33" s="993"/>
      <c r="CX33" s="994"/>
      <c r="CY33" s="994"/>
      <c r="CZ33" s="994"/>
      <c r="DA33" s="995"/>
      <c r="DB33" s="993"/>
      <c r="DC33" s="994"/>
      <c r="DD33" s="994"/>
      <c r="DE33" s="994"/>
      <c r="DF33" s="995"/>
      <c r="DG33" s="993"/>
      <c r="DH33" s="994"/>
      <c r="DI33" s="994"/>
      <c r="DJ33" s="994"/>
      <c r="DK33" s="995"/>
      <c r="DL33" s="993"/>
      <c r="DM33" s="994"/>
      <c r="DN33" s="994"/>
      <c r="DO33" s="994"/>
      <c r="DP33" s="995"/>
      <c r="DQ33" s="993"/>
      <c r="DR33" s="994"/>
      <c r="DS33" s="994"/>
      <c r="DT33" s="994"/>
      <c r="DU33" s="995"/>
      <c r="DV33" s="996"/>
      <c r="DW33" s="997"/>
      <c r="DX33" s="997"/>
      <c r="DY33" s="997"/>
      <c r="DZ33" s="998"/>
      <c r="EA33" s="230"/>
    </row>
    <row r="34" spans="1:131" ht="26.25" customHeight="1" x14ac:dyDescent="0.2">
      <c r="A34" s="242">
        <v>7</v>
      </c>
      <c r="B34" s="1034" t="s">
        <v>396</v>
      </c>
      <c r="C34" s="1035"/>
      <c r="D34" s="1035"/>
      <c r="E34" s="1035"/>
      <c r="F34" s="1035"/>
      <c r="G34" s="1035"/>
      <c r="H34" s="1035"/>
      <c r="I34" s="1035"/>
      <c r="J34" s="1035"/>
      <c r="K34" s="1035"/>
      <c r="L34" s="1035"/>
      <c r="M34" s="1035"/>
      <c r="N34" s="1035"/>
      <c r="O34" s="1035"/>
      <c r="P34" s="1036"/>
      <c r="Q34" s="1042">
        <v>545</v>
      </c>
      <c r="R34" s="1043"/>
      <c r="S34" s="1043"/>
      <c r="T34" s="1043"/>
      <c r="U34" s="1043"/>
      <c r="V34" s="1043">
        <v>245</v>
      </c>
      <c r="W34" s="1043"/>
      <c r="X34" s="1043"/>
      <c r="Y34" s="1043"/>
      <c r="Z34" s="1043"/>
      <c r="AA34" s="1043">
        <v>300</v>
      </c>
      <c r="AB34" s="1043"/>
      <c r="AC34" s="1043"/>
      <c r="AD34" s="1043"/>
      <c r="AE34" s="1044"/>
      <c r="AF34" s="1039">
        <v>613</v>
      </c>
      <c r="AG34" s="1040"/>
      <c r="AH34" s="1040"/>
      <c r="AI34" s="1040"/>
      <c r="AJ34" s="1041"/>
      <c r="AK34" s="982">
        <v>545</v>
      </c>
      <c r="AL34" s="973"/>
      <c r="AM34" s="973"/>
      <c r="AN34" s="973"/>
      <c r="AO34" s="973"/>
      <c r="AP34" s="973">
        <v>140</v>
      </c>
      <c r="AQ34" s="973"/>
      <c r="AR34" s="973"/>
      <c r="AS34" s="973"/>
      <c r="AT34" s="973"/>
      <c r="AU34" s="973">
        <v>0</v>
      </c>
      <c r="AV34" s="973"/>
      <c r="AW34" s="973"/>
      <c r="AX34" s="973"/>
      <c r="AY34" s="973"/>
      <c r="AZ34" s="1045"/>
      <c r="BA34" s="1045"/>
      <c r="BB34" s="1045"/>
      <c r="BC34" s="1045"/>
      <c r="BD34" s="1045"/>
      <c r="BE34" s="974" t="s">
        <v>394</v>
      </c>
      <c r="BF34" s="974"/>
      <c r="BG34" s="974"/>
      <c r="BH34" s="974"/>
      <c r="BI34" s="975"/>
      <c r="BJ34" s="232"/>
      <c r="BK34" s="232"/>
      <c r="BL34" s="232"/>
      <c r="BM34" s="232"/>
      <c r="BN34" s="232"/>
      <c r="BO34" s="241"/>
      <c r="BP34" s="241"/>
      <c r="BQ34" s="238">
        <v>28</v>
      </c>
      <c r="BR34" s="239"/>
      <c r="BS34" s="996"/>
      <c r="BT34" s="997"/>
      <c r="BU34" s="997"/>
      <c r="BV34" s="997"/>
      <c r="BW34" s="997"/>
      <c r="BX34" s="997"/>
      <c r="BY34" s="997"/>
      <c r="BZ34" s="997"/>
      <c r="CA34" s="997"/>
      <c r="CB34" s="997"/>
      <c r="CC34" s="997"/>
      <c r="CD34" s="997"/>
      <c r="CE34" s="997"/>
      <c r="CF34" s="997"/>
      <c r="CG34" s="1018"/>
      <c r="CH34" s="993"/>
      <c r="CI34" s="994"/>
      <c r="CJ34" s="994"/>
      <c r="CK34" s="994"/>
      <c r="CL34" s="995"/>
      <c r="CM34" s="993"/>
      <c r="CN34" s="994"/>
      <c r="CO34" s="994"/>
      <c r="CP34" s="994"/>
      <c r="CQ34" s="995"/>
      <c r="CR34" s="993"/>
      <c r="CS34" s="994"/>
      <c r="CT34" s="994"/>
      <c r="CU34" s="994"/>
      <c r="CV34" s="995"/>
      <c r="CW34" s="993"/>
      <c r="CX34" s="994"/>
      <c r="CY34" s="994"/>
      <c r="CZ34" s="994"/>
      <c r="DA34" s="995"/>
      <c r="DB34" s="993"/>
      <c r="DC34" s="994"/>
      <c r="DD34" s="994"/>
      <c r="DE34" s="994"/>
      <c r="DF34" s="995"/>
      <c r="DG34" s="993"/>
      <c r="DH34" s="994"/>
      <c r="DI34" s="994"/>
      <c r="DJ34" s="994"/>
      <c r="DK34" s="995"/>
      <c r="DL34" s="993"/>
      <c r="DM34" s="994"/>
      <c r="DN34" s="994"/>
      <c r="DO34" s="994"/>
      <c r="DP34" s="995"/>
      <c r="DQ34" s="993"/>
      <c r="DR34" s="994"/>
      <c r="DS34" s="994"/>
      <c r="DT34" s="994"/>
      <c r="DU34" s="995"/>
      <c r="DV34" s="996"/>
      <c r="DW34" s="997"/>
      <c r="DX34" s="997"/>
      <c r="DY34" s="997"/>
      <c r="DZ34" s="998"/>
      <c r="EA34" s="230"/>
    </row>
    <row r="35" spans="1:131" ht="26.25" customHeight="1" x14ac:dyDescent="0.2">
      <c r="A35" s="242">
        <v>8</v>
      </c>
      <c r="B35" s="1034"/>
      <c r="C35" s="1035"/>
      <c r="D35" s="1035"/>
      <c r="E35" s="1035"/>
      <c r="F35" s="1035"/>
      <c r="G35" s="1035"/>
      <c r="H35" s="1035"/>
      <c r="I35" s="1035"/>
      <c r="J35" s="1035"/>
      <c r="K35" s="1035"/>
      <c r="L35" s="1035"/>
      <c r="M35" s="1035"/>
      <c r="N35" s="1035"/>
      <c r="O35" s="1035"/>
      <c r="P35" s="1036"/>
      <c r="Q35" s="1042"/>
      <c r="R35" s="1043"/>
      <c r="S35" s="1043"/>
      <c r="T35" s="1043"/>
      <c r="U35" s="1043"/>
      <c r="V35" s="1043"/>
      <c r="W35" s="1043"/>
      <c r="X35" s="1043"/>
      <c r="Y35" s="1043"/>
      <c r="Z35" s="1043"/>
      <c r="AA35" s="1043"/>
      <c r="AB35" s="1043"/>
      <c r="AC35" s="1043"/>
      <c r="AD35" s="1043"/>
      <c r="AE35" s="1044"/>
      <c r="AF35" s="1039"/>
      <c r="AG35" s="1040"/>
      <c r="AH35" s="1040"/>
      <c r="AI35" s="1040"/>
      <c r="AJ35" s="1041"/>
      <c r="AK35" s="982"/>
      <c r="AL35" s="973"/>
      <c r="AM35" s="973"/>
      <c r="AN35" s="973"/>
      <c r="AO35" s="973"/>
      <c r="AP35" s="973"/>
      <c r="AQ35" s="973"/>
      <c r="AR35" s="973"/>
      <c r="AS35" s="973"/>
      <c r="AT35" s="973"/>
      <c r="AU35" s="973"/>
      <c r="AV35" s="973"/>
      <c r="AW35" s="973"/>
      <c r="AX35" s="973"/>
      <c r="AY35" s="973"/>
      <c r="AZ35" s="1045"/>
      <c r="BA35" s="1045"/>
      <c r="BB35" s="1045"/>
      <c r="BC35" s="1045"/>
      <c r="BD35" s="1045"/>
      <c r="BE35" s="974"/>
      <c r="BF35" s="974"/>
      <c r="BG35" s="974"/>
      <c r="BH35" s="974"/>
      <c r="BI35" s="975"/>
      <c r="BJ35" s="232"/>
      <c r="BK35" s="232"/>
      <c r="BL35" s="232"/>
      <c r="BM35" s="232"/>
      <c r="BN35" s="232"/>
      <c r="BO35" s="241"/>
      <c r="BP35" s="241"/>
      <c r="BQ35" s="238">
        <v>29</v>
      </c>
      <c r="BR35" s="239"/>
      <c r="BS35" s="996"/>
      <c r="BT35" s="997"/>
      <c r="BU35" s="997"/>
      <c r="BV35" s="997"/>
      <c r="BW35" s="997"/>
      <c r="BX35" s="997"/>
      <c r="BY35" s="997"/>
      <c r="BZ35" s="997"/>
      <c r="CA35" s="997"/>
      <c r="CB35" s="997"/>
      <c r="CC35" s="997"/>
      <c r="CD35" s="997"/>
      <c r="CE35" s="997"/>
      <c r="CF35" s="997"/>
      <c r="CG35" s="1018"/>
      <c r="CH35" s="993"/>
      <c r="CI35" s="994"/>
      <c r="CJ35" s="994"/>
      <c r="CK35" s="994"/>
      <c r="CL35" s="995"/>
      <c r="CM35" s="993"/>
      <c r="CN35" s="994"/>
      <c r="CO35" s="994"/>
      <c r="CP35" s="994"/>
      <c r="CQ35" s="995"/>
      <c r="CR35" s="993"/>
      <c r="CS35" s="994"/>
      <c r="CT35" s="994"/>
      <c r="CU35" s="994"/>
      <c r="CV35" s="995"/>
      <c r="CW35" s="993"/>
      <c r="CX35" s="994"/>
      <c r="CY35" s="994"/>
      <c r="CZ35" s="994"/>
      <c r="DA35" s="995"/>
      <c r="DB35" s="993"/>
      <c r="DC35" s="994"/>
      <c r="DD35" s="994"/>
      <c r="DE35" s="994"/>
      <c r="DF35" s="995"/>
      <c r="DG35" s="993"/>
      <c r="DH35" s="994"/>
      <c r="DI35" s="994"/>
      <c r="DJ35" s="994"/>
      <c r="DK35" s="995"/>
      <c r="DL35" s="993"/>
      <c r="DM35" s="994"/>
      <c r="DN35" s="994"/>
      <c r="DO35" s="994"/>
      <c r="DP35" s="995"/>
      <c r="DQ35" s="993"/>
      <c r="DR35" s="994"/>
      <c r="DS35" s="994"/>
      <c r="DT35" s="994"/>
      <c r="DU35" s="995"/>
      <c r="DV35" s="996"/>
      <c r="DW35" s="997"/>
      <c r="DX35" s="997"/>
      <c r="DY35" s="997"/>
      <c r="DZ35" s="998"/>
      <c r="EA35" s="230"/>
    </row>
    <row r="36" spans="1:131" ht="26.25" customHeight="1" x14ac:dyDescent="0.2">
      <c r="A36" s="242">
        <v>9</v>
      </c>
      <c r="B36" s="1034"/>
      <c r="C36" s="1035"/>
      <c r="D36" s="1035"/>
      <c r="E36" s="1035"/>
      <c r="F36" s="1035"/>
      <c r="G36" s="1035"/>
      <c r="H36" s="1035"/>
      <c r="I36" s="1035"/>
      <c r="J36" s="1035"/>
      <c r="K36" s="1035"/>
      <c r="L36" s="1035"/>
      <c r="M36" s="1035"/>
      <c r="N36" s="1035"/>
      <c r="O36" s="1035"/>
      <c r="P36" s="1036"/>
      <c r="Q36" s="1042"/>
      <c r="R36" s="1043"/>
      <c r="S36" s="1043"/>
      <c r="T36" s="1043"/>
      <c r="U36" s="1043"/>
      <c r="V36" s="1043"/>
      <c r="W36" s="1043"/>
      <c r="X36" s="1043"/>
      <c r="Y36" s="1043"/>
      <c r="Z36" s="1043"/>
      <c r="AA36" s="1043"/>
      <c r="AB36" s="1043"/>
      <c r="AC36" s="1043"/>
      <c r="AD36" s="1043"/>
      <c r="AE36" s="1044"/>
      <c r="AF36" s="1039"/>
      <c r="AG36" s="1040"/>
      <c r="AH36" s="1040"/>
      <c r="AI36" s="1040"/>
      <c r="AJ36" s="1041"/>
      <c r="AK36" s="982"/>
      <c r="AL36" s="973"/>
      <c r="AM36" s="973"/>
      <c r="AN36" s="973"/>
      <c r="AO36" s="973"/>
      <c r="AP36" s="973"/>
      <c r="AQ36" s="973"/>
      <c r="AR36" s="973"/>
      <c r="AS36" s="973"/>
      <c r="AT36" s="973"/>
      <c r="AU36" s="973"/>
      <c r="AV36" s="973"/>
      <c r="AW36" s="973"/>
      <c r="AX36" s="973"/>
      <c r="AY36" s="973"/>
      <c r="AZ36" s="1045"/>
      <c r="BA36" s="1045"/>
      <c r="BB36" s="1045"/>
      <c r="BC36" s="1045"/>
      <c r="BD36" s="1045"/>
      <c r="BE36" s="974"/>
      <c r="BF36" s="974"/>
      <c r="BG36" s="974"/>
      <c r="BH36" s="974"/>
      <c r="BI36" s="975"/>
      <c r="BJ36" s="232"/>
      <c r="BK36" s="232"/>
      <c r="BL36" s="232"/>
      <c r="BM36" s="232"/>
      <c r="BN36" s="232"/>
      <c r="BO36" s="241"/>
      <c r="BP36" s="241"/>
      <c r="BQ36" s="238">
        <v>30</v>
      </c>
      <c r="BR36" s="239"/>
      <c r="BS36" s="996"/>
      <c r="BT36" s="997"/>
      <c r="BU36" s="997"/>
      <c r="BV36" s="997"/>
      <c r="BW36" s="997"/>
      <c r="BX36" s="997"/>
      <c r="BY36" s="997"/>
      <c r="BZ36" s="997"/>
      <c r="CA36" s="997"/>
      <c r="CB36" s="997"/>
      <c r="CC36" s="997"/>
      <c r="CD36" s="997"/>
      <c r="CE36" s="997"/>
      <c r="CF36" s="997"/>
      <c r="CG36" s="1018"/>
      <c r="CH36" s="993"/>
      <c r="CI36" s="994"/>
      <c r="CJ36" s="994"/>
      <c r="CK36" s="994"/>
      <c r="CL36" s="995"/>
      <c r="CM36" s="993"/>
      <c r="CN36" s="994"/>
      <c r="CO36" s="994"/>
      <c r="CP36" s="994"/>
      <c r="CQ36" s="995"/>
      <c r="CR36" s="993"/>
      <c r="CS36" s="994"/>
      <c r="CT36" s="994"/>
      <c r="CU36" s="994"/>
      <c r="CV36" s="995"/>
      <c r="CW36" s="993"/>
      <c r="CX36" s="994"/>
      <c r="CY36" s="994"/>
      <c r="CZ36" s="994"/>
      <c r="DA36" s="995"/>
      <c r="DB36" s="993"/>
      <c r="DC36" s="994"/>
      <c r="DD36" s="994"/>
      <c r="DE36" s="994"/>
      <c r="DF36" s="995"/>
      <c r="DG36" s="993"/>
      <c r="DH36" s="994"/>
      <c r="DI36" s="994"/>
      <c r="DJ36" s="994"/>
      <c r="DK36" s="995"/>
      <c r="DL36" s="993"/>
      <c r="DM36" s="994"/>
      <c r="DN36" s="994"/>
      <c r="DO36" s="994"/>
      <c r="DP36" s="995"/>
      <c r="DQ36" s="993"/>
      <c r="DR36" s="994"/>
      <c r="DS36" s="994"/>
      <c r="DT36" s="994"/>
      <c r="DU36" s="995"/>
      <c r="DV36" s="996"/>
      <c r="DW36" s="997"/>
      <c r="DX36" s="997"/>
      <c r="DY36" s="997"/>
      <c r="DZ36" s="998"/>
      <c r="EA36" s="230"/>
    </row>
    <row r="37" spans="1:131" ht="26.25" customHeight="1" x14ac:dyDescent="0.2">
      <c r="A37" s="242">
        <v>10</v>
      </c>
      <c r="B37" s="1034"/>
      <c r="C37" s="1035"/>
      <c r="D37" s="1035"/>
      <c r="E37" s="1035"/>
      <c r="F37" s="1035"/>
      <c r="G37" s="1035"/>
      <c r="H37" s="1035"/>
      <c r="I37" s="1035"/>
      <c r="J37" s="1035"/>
      <c r="K37" s="1035"/>
      <c r="L37" s="1035"/>
      <c r="M37" s="1035"/>
      <c r="N37" s="1035"/>
      <c r="O37" s="1035"/>
      <c r="P37" s="1036"/>
      <c r="Q37" s="1042"/>
      <c r="R37" s="1043"/>
      <c r="S37" s="1043"/>
      <c r="T37" s="1043"/>
      <c r="U37" s="1043"/>
      <c r="V37" s="1043"/>
      <c r="W37" s="1043"/>
      <c r="X37" s="1043"/>
      <c r="Y37" s="1043"/>
      <c r="Z37" s="1043"/>
      <c r="AA37" s="1043"/>
      <c r="AB37" s="1043"/>
      <c r="AC37" s="1043"/>
      <c r="AD37" s="1043"/>
      <c r="AE37" s="1044"/>
      <c r="AF37" s="1039"/>
      <c r="AG37" s="1040"/>
      <c r="AH37" s="1040"/>
      <c r="AI37" s="1040"/>
      <c r="AJ37" s="1041"/>
      <c r="AK37" s="982"/>
      <c r="AL37" s="973"/>
      <c r="AM37" s="973"/>
      <c r="AN37" s="973"/>
      <c r="AO37" s="973"/>
      <c r="AP37" s="973"/>
      <c r="AQ37" s="973"/>
      <c r="AR37" s="973"/>
      <c r="AS37" s="973"/>
      <c r="AT37" s="973"/>
      <c r="AU37" s="973"/>
      <c r="AV37" s="973"/>
      <c r="AW37" s="973"/>
      <c r="AX37" s="973"/>
      <c r="AY37" s="973"/>
      <c r="AZ37" s="1045"/>
      <c r="BA37" s="1045"/>
      <c r="BB37" s="1045"/>
      <c r="BC37" s="1045"/>
      <c r="BD37" s="1045"/>
      <c r="BE37" s="974"/>
      <c r="BF37" s="974"/>
      <c r="BG37" s="974"/>
      <c r="BH37" s="974"/>
      <c r="BI37" s="975"/>
      <c r="BJ37" s="232"/>
      <c r="BK37" s="232"/>
      <c r="BL37" s="232"/>
      <c r="BM37" s="232"/>
      <c r="BN37" s="232"/>
      <c r="BO37" s="241"/>
      <c r="BP37" s="241"/>
      <c r="BQ37" s="238">
        <v>31</v>
      </c>
      <c r="BR37" s="239"/>
      <c r="BS37" s="996"/>
      <c r="BT37" s="997"/>
      <c r="BU37" s="997"/>
      <c r="BV37" s="997"/>
      <c r="BW37" s="997"/>
      <c r="BX37" s="997"/>
      <c r="BY37" s="997"/>
      <c r="BZ37" s="997"/>
      <c r="CA37" s="997"/>
      <c r="CB37" s="997"/>
      <c r="CC37" s="997"/>
      <c r="CD37" s="997"/>
      <c r="CE37" s="997"/>
      <c r="CF37" s="997"/>
      <c r="CG37" s="1018"/>
      <c r="CH37" s="993"/>
      <c r="CI37" s="994"/>
      <c r="CJ37" s="994"/>
      <c r="CK37" s="994"/>
      <c r="CL37" s="995"/>
      <c r="CM37" s="993"/>
      <c r="CN37" s="994"/>
      <c r="CO37" s="994"/>
      <c r="CP37" s="994"/>
      <c r="CQ37" s="995"/>
      <c r="CR37" s="993"/>
      <c r="CS37" s="994"/>
      <c r="CT37" s="994"/>
      <c r="CU37" s="994"/>
      <c r="CV37" s="995"/>
      <c r="CW37" s="993"/>
      <c r="CX37" s="994"/>
      <c r="CY37" s="994"/>
      <c r="CZ37" s="994"/>
      <c r="DA37" s="995"/>
      <c r="DB37" s="993"/>
      <c r="DC37" s="994"/>
      <c r="DD37" s="994"/>
      <c r="DE37" s="994"/>
      <c r="DF37" s="995"/>
      <c r="DG37" s="993"/>
      <c r="DH37" s="994"/>
      <c r="DI37" s="994"/>
      <c r="DJ37" s="994"/>
      <c r="DK37" s="995"/>
      <c r="DL37" s="993"/>
      <c r="DM37" s="994"/>
      <c r="DN37" s="994"/>
      <c r="DO37" s="994"/>
      <c r="DP37" s="995"/>
      <c r="DQ37" s="993"/>
      <c r="DR37" s="994"/>
      <c r="DS37" s="994"/>
      <c r="DT37" s="994"/>
      <c r="DU37" s="995"/>
      <c r="DV37" s="996"/>
      <c r="DW37" s="997"/>
      <c r="DX37" s="997"/>
      <c r="DY37" s="997"/>
      <c r="DZ37" s="998"/>
      <c r="EA37" s="230"/>
    </row>
    <row r="38" spans="1:131" ht="26.25" customHeight="1" x14ac:dyDescent="0.2">
      <c r="A38" s="242">
        <v>11</v>
      </c>
      <c r="B38" s="1034"/>
      <c r="C38" s="1035"/>
      <c r="D38" s="1035"/>
      <c r="E38" s="1035"/>
      <c r="F38" s="1035"/>
      <c r="G38" s="1035"/>
      <c r="H38" s="1035"/>
      <c r="I38" s="1035"/>
      <c r="J38" s="1035"/>
      <c r="K38" s="1035"/>
      <c r="L38" s="1035"/>
      <c r="M38" s="1035"/>
      <c r="N38" s="1035"/>
      <c r="O38" s="1035"/>
      <c r="P38" s="1036"/>
      <c r="Q38" s="1042"/>
      <c r="R38" s="1043"/>
      <c r="S38" s="1043"/>
      <c r="T38" s="1043"/>
      <c r="U38" s="1043"/>
      <c r="V38" s="1043"/>
      <c r="W38" s="1043"/>
      <c r="X38" s="1043"/>
      <c r="Y38" s="1043"/>
      <c r="Z38" s="1043"/>
      <c r="AA38" s="1043"/>
      <c r="AB38" s="1043"/>
      <c r="AC38" s="1043"/>
      <c r="AD38" s="1043"/>
      <c r="AE38" s="1044"/>
      <c r="AF38" s="1039"/>
      <c r="AG38" s="1040"/>
      <c r="AH38" s="1040"/>
      <c r="AI38" s="1040"/>
      <c r="AJ38" s="1041"/>
      <c r="AK38" s="982"/>
      <c r="AL38" s="973"/>
      <c r="AM38" s="973"/>
      <c r="AN38" s="973"/>
      <c r="AO38" s="973"/>
      <c r="AP38" s="973"/>
      <c r="AQ38" s="973"/>
      <c r="AR38" s="973"/>
      <c r="AS38" s="973"/>
      <c r="AT38" s="973"/>
      <c r="AU38" s="973"/>
      <c r="AV38" s="973"/>
      <c r="AW38" s="973"/>
      <c r="AX38" s="973"/>
      <c r="AY38" s="973"/>
      <c r="AZ38" s="1045"/>
      <c r="BA38" s="1045"/>
      <c r="BB38" s="1045"/>
      <c r="BC38" s="1045"/>
      <c r="BD38" s="1045"/>
      <c r="BE38" s="974"/>
      <c r="BF38" s="974"/>
      <c r="BG38" s="974"/>
      <c r="BH38" s="974"/>
      <c r="BI38" s="975"/>
      <c r="BJ38" s="232"/>
      <c r="BK38" s="232"/>
      <c r="BL38" s="232"/>
      <c r="BM38" s="232"/>
      <c r="BN38" s="232"/>
      <c r="BO38" s="241"/>
      <c r="BP38" s="241"/>
      <c r="BQ38" s="238">
        <v>32</v>
      </c>
      <c r="BR38" s="239"/>
      <c r="BS38" s="996"/>
      <c r="BT38" s="997"/>
      <c r="BU38" s="997"/>
      <c r="BV38" s="997"/>
      <c r="BW38" s="997"/>
      <c r="BX38" s="997"/>
      <c r="BY38" s="997"/>
      <c r="BZ38" s="997"/>
      <c r="CA38" s="997"/>
      <c r="CB38" s="997"/>
      <c r="CC38" s="997"/>
      <c r="CD38" s="997"/>
      <c r="CE38" s="997"/>
      <c r="CF38" s="997"/>
      <c r="CG38" s="1018"/>
      <c r="CH38" s="993"/>
      <c r="CI38" s="994"/>
      <c r="CJ38" s="994"/>
      <c r="CK38" s="994"/>
      <c r="CL38" s="995"/>
      <c r="CM38" s="993"/>
      <c r="CN38" s="994"/>
      <c r="CO38" s="994"/>
      <c r="CP38" s="994"/>
      <c r="CQ38" s="995"/>
      <c r="CR38" s="993"/>
      <c r="CS38" s="994"/>
      <c r="CT38" s="994"/>
      <c r="CU38" s="994"/>
      <c r="CV38" s="995"/>
      <c r="CW38" s="993"/>
      <c r="CX38" s="994"/>
      <c r="CY38" s="994"/>
      <c r="CZ38" s="994"/>
      <c r="DA38" s="995"/>
      <c r="DB38" s="993"/>
      <c r="DC38" s="994"/>
      <c r="DD38" s="994"/>
      <c r="DE38" s="994"/>
      <c r="DF38" s="995"/>
      <c r="DG38" s="993"/>
      <c r="DH38" s="994"/>
      <c r="DI38" s="994"/>
      <c r="DJ38" s="994"/>
      <c r="DK38" s="995"/>
      <c r="DL38" s="993"/>
      <c r="DM38" s="994"/>
      <c r="DN38" s="994"/>
      <c r="DO38" s="994"/>
      <c r="DP38" s="995"/>
      <c r="DQ38" s="993"/>
      <c r="DR38" s="994"/>
      <c r="DS38" s="994"/>
      <c r="DT38" s="994"/>
      <c r="DU38" s="995"/>
      <c r="DV38" s="996"/>
      <c r="DW38" s="997"/>
      <c r="DX38" s="997"/>
      <c r="DY38" s="997"/>
      <c r="DZ38" s="998"/>
      <c r="EA38" s="230"/>
    </row>
    <row r="39" spans="1:131" ht="26.25" customHeight="1" x14ac:dyDescent="0.2">
      <c r="A39" s="242">
        <v>12</v>
      </c>
      <c r="B39" s="1034"/>
      <c r="C39" s="1035"/>
      <c r="D39" s="1035"/>
      <c r="E39" s="1035"/>
      <c r="F39" s="1035"/>
      <c r="G39" s="1035"/>
      <c r="H39" s="1035"/>
      <c r="I39" s="1035"/>
      <c r="J39" s="1035"/>
      <c r="K39" s="1035"/>
      <c r="L39" s="1035"/>
      <c r="M39" s="1035"/>
      <c r="N39" s="1035"/>
      <c r="O39" s="1035"/>
      <c r="P39" s="1036"/>
      <c r="Q39" s="1042"/>
      <c r="R39" s="1043"/>
      <c r="S39" s="1043"/>
      <c r="T39" s="1043"/>
      <c r="U39" s="1043"/>
      <c r="V39" s="1043"/>
      <c r="W39" s="1043"/>
      <c r="X39" s="1043"/>
      <c r="Y39" s="1043"/>
      <c r="Z39" s="1043"/>
      <c r="AA39" s="1043"/>
      <c r="AB39" s="1043"/>
      <c r="AC39" s="1043"/>
      <c r="AD39" s="1043"/>
      <c r="AE39" s="1044"/>
      <c r="AF39" s="1039"/>
      <c r="AG39" s="1040"/>
      <c r="AH39" s="1040"/>
      <c r="AI39" s="1040"/>
      <c r="AJ39" s="1041"/>
      <c r="AK39" s="982"/>
      <c r="AL39" s="973"/>
      <c r="AM39" s="973"/>
      <c r="AN39" s="973"/>
      <c r="AO39" s="973"/>
      <c r="AP39" s="973"/>
      <c r="AQ39" s="973"/>
      <c r="AR39" s="973"/>
      <c r="AS39" s="973"/>
      <c r="AT39" s="973"/>
      <c r="AU39" s="973"/>
      <c r="AV39" s="973"/>
      <c r="AW39" s="973"/>
      <c r="AX39" s="973"/>
      <c r="AY39" s="973"/>
      <c r="AZ39" s="1045"/>
      <c r="BA39" s="1045"/>
      <c r="BB39" s="1045"/>
      <c r="BC39" s="1045"/>
      <c r="BD39" s="1045"/>
      <c r="BE39" s="974"/>
      <c r="BF39" s="974"/>
      <c r="BG39" s="974"/>
      <c r="BH39" s="974"/>
      <c r="BI39" s="975"/>
      <c r="BJ39" s="232"/>
      <c r="BK39" s="232"/>
      <c r="BL39" s="232"/>
      <c r="BM39" s="232"/>
      <c r="BN39" s="232"/>
      <c r="BO39" s="241"/>
      <c r="BP39" s="241"/>
      <c r="BQ39" s="238">
        <v>33</v>
      </c>
      <c r="BR39" s="239"/>
      <c r="BS39" s="996"/>
      <c r="BT39" s="997"/>
      <c r="BU39" s="997"/>
      <c r="BV39" s="997"/>
      <c r="BW39" s="997"/>
      <c r="BX39" s="997"/>
      <c r="BY39" s="997"/>
      <c r="BZ39" s="997"/>
      <c r="CA39" s="997"/>
      <c r="CB39" s="997"/>
      <c r="CC39" s="997"/>
      <c r="CD39" s="997"/>
      <c r="CE39" s="997"/>
      <c r="CF39" s="997"/>
      <c r="CG39" s="1018"/>
      <c r="CH39" s="993"/>
      <c r="CI39" s="994"/>
      <c r="CJ39" s="994"/>
      <c r="CK39" s="994"/>
      <c r="CL39" s="995"/>
      <c r="CM39" s="993"/>
      <c r="CN39" s="994"/>
      <c r="CO39" s="994"/>
      <c r="CP39" s="994"/>
      <c r="CQ39" s="995"/>
      <c r="CR39" s="993"/>
      <c r="CS39" s="994"/>
      <c r="CT39" s="994"/>
      <c r="CU39" s="994"/>
      <c r="CV39" s="995"/>
      <c r="CW39" s="993"/>
      <c r="CX39" s="994"/>
      <c r="CY39" s="994"/>
      <c r="CZ39" s="994"/>
      <c r="DA39" s="995"/>
      <c r="DB39" s="993"/>
      <c r="DC39" s="994"/>
      <c r="DD39" s="994"/>
      <c r="DE39" s="994"/>
      <c r="DF39" s="995"/>
      <c r="DG39" s="993"/>
      <c r="DH39" s="994"/>
      <c r="DI39" s="994"/>
      <c r="DJ39" s="994"/>
      <c r="DK39" s="995"/>
      <c r="DL39" s="993"/>
      <c r="DM39" s="994"/>
      <c r="DN39" s="994"/>
      <c r="DO39" s="994"/>
      <c r="DP39" s="995"/>
      <c r="DQ39" s="993"/>
      <c r="DR39" s="994"/>
      <c r="DS39" s="994"/>
      <c r="DT39" s="994"/>
      <c r="DU39" s="995"/>
      <c r="DV39" s="996"/>
      <c r="DW39" s="997"/>
      <c r="DX39" s="997"/>
      <c r="DY39" s="997"/>
      <c r="DZ39" s="998"/>
      <c r="EA39" s="230"/>
    </row>
    <row r="40" spans="1:131" ht="26.25" customHeight="1" x14ac:dyDescent="0.2">
      <c r="A40" s="238">
        <v>13</v>
      </c>
      <c r="B40" s="1034"/>
      <c r="C40" s="1035"/>
      <c r="D40" s="1035"/>
      <c r="E40" s="1035"/>
      <c r="F40" s="1035"/>
      <c r="G40" s="1035"/>
      <c r="H40" s="1035"/>
      <c r="I40" s="1035"/>
      <c r="J40" s="1035"/>
      <c r="K40" s="1035"/>
      <c r="L40" s="1035"/>
      <c r="M40" s="1035"/>
      <c r="N40" s="1035"/>
      <c r="O40" s="1035"/>
      <c r="P40" s="1036"/>
      <c r="Q40" s="1042"/>
      <c r="R40" s="1043"/>
      <c r="S40" s="1043"/>
      <c r="T40" s="1043"/>
      <c r="U40" s="1043"/>
      <c r="V40" s="1043"/>
      <c r="W40" s="1043"/>
      <c r="X40" s="1043"/>
      <c r="Y40" s="1043"/>
      <c r="Z40" s="1043"/>
      <c r="AA40" s="1043"/>
      <c r="AB40" s="1043"/>
      <c r="AC40" s="1043"/>
      <c r="AD40" s="1043"/>
      <c r="AE40" s="1044"/>
      <c r="AF40" s="1039"/>
      <c r="AG40" s="1040"/>
      <c r="AH40" s="1040"/>
      <c r="AI40" s="1040"/>
      <c r="AJ40" s="1041"/>
      <c r="AK40" s="982"/>
      <c r="AL40" s="973"/>
      <c r="AM40" s="973"/>
      <c r="AN40" s="973"/>
      <c r="AO40" s="973"/>
      <c r="AP40" s="973"/>
      <c r="AQ40" s="973"/>
      <c r="AR40" s="973"/>
      <c r="AS40" s="973"/>
      <c r="AT40" s="973"/>
      <c r="AU40" s="973"/>
      <c r="AV40" s="973"/>
      <c r="AW40" s="973"/>
      <c r="AX40" s="973"/>
      <c r="AY40" s="973"/>
      <c r="AZ40" s="1045"/>
      <c r="BA40" s="1045"/>
      <c r="BB40" s="1045"/>
      <c r="BC40" s="1045"/>
      <c r="BD40" s="1045"/>
      <c r="BE40" s="974"/>
      <c r="BF40" s="974"/>
      <c r="BG40" s="974"/>
      <c r="BH40" s="974"/>
      <c r="BI40" s="975"/>
      <c r="BJ40" s="232"/>
      <c r="BK40" s="232"/>
      <c r="BL40" s="232"/>
      <c r="BM40" s="232"/>
      <c r="BN40" s="232"/>
      <c r="BO40" s="241"/>
      <c r="BP40" s="241"/>
      <c r="BQ40" s="238">
        <v>34</v>
      </c>
      <c r="BR40" s="239"/>
      <c r="BS40" s="996"/>
      <c r="BT40" s="997"/>
      <c r="BU40" s="997"/>
      <c r="BV40" s="997"/>
      <c r="BW40" s="997"/>
      <c r="BX40" s="997"/>
      <c r="BY40" s="997"/>
      <c r="BZ40" s="997"/>
      <c r="CA40" s="997"/>
      <c r="CB40" s="997"/>
      <c r="CC40" s="997"/>
      <c r="CD40" s="997"/>
      <c r="CE40" s="997"/>
      <c r="CF40" s="997"/>
      <c r="CG40" s="1018"/>
      <c r="CH40" s="993"/>
      <c r="CI40" s="994"/>
      <c r="CJ40" s="994"/>
      <c r="CK40" s="994"/>
      <c r="CL40" s="995"/>
      <c r="CM40" s="993"/>
      <c r="CN40" s="994"/>
      <c r="CO40" s="994"/>
      <c r="CP40" s="994"/>
      <c r="CQ40" s="995"/>
      <c r="CR40" s="993"/>
      <c r="CS40" s="994"/>
      <c r="CT40" s="994"/>
      <c r="CU40" s="994"/>
      <c r="CV40" s="995"/>
      <c r="CW40" s="993"/>
      <c r="CX40" s="994"/>
      <c r="CY40" s="994"/>
      <c r="CZ40" s="994"/>
      <c r="DA40" s="995"/>
      <c r="DB40" s="993"/>
      <c r="DC40" s="994"/>
      <c r="DD40" s="994"/>
      <c r="DE40" s="994"/>
      <c r="DF40" s="995"/>
      <c r="DG40" s="993"/>
      <c r="DH40" s="994"/>
      <c r="DI40" s="994"/>
      <c r="DJ40" s="994"/>
      <c r="DK40" s="995"/>
      <c r="DL40" s="993"/>
      <c r="DM40" s="994"/>
      <c r="DN40" s="994"/>
      <c r="DO40" s="994"/>
      <c r="DP40" s="995"/>
      <c r="DQ40" s="993"/>
      <c r="DR40" s="994"/>
      <c r="DS40" s="994"/>
      <c r="DT40" s="994"/>
      <c r="DU40" s="995"/>
      <c r="DV40" s="996"/>
      <c r="DW40" s="997"/>
      <c r="DX40" s="997"/>
      <c r="DY40" s="997"/>
      <c r="DZ40" s="998"/>
      <c r="EA40" s="230"/>
    </row>
    <row r="41" spans="1:131" ht="26.25" customHeight="1" x14ac:dyDescent="0.2">
      <c r="A41" s="238">
        <v>14</v>
      </c>
      <c r="B41" s="1034"/>
      <c r="C41" s="1035"/>
      <c r="D41" s="1035"/>
      <c r="E41" s="1035"/>
      <c r="F41" s="1035"/>
      <c r="G41" s="1035"/>
      <c r="H41" s="1035"/>
      <c r="I41" s="1035"/>
      <c r="J41" s="1035"/>
      <c r="K41" s="1035"/>
      <c r="L41" s="1035"/>
      <c r="M41" s="1035"/>
      <c r="N41" s="1035"/>
      <c r="O41" s="1035"/>
      <c r="P41" s="1036"/>
      <c r="Q41" s="1042"/>
      <c r="R41" s="1043"/>
      <c r="S41" s="1043"/>
      <c r="T41" s="1043"/>
      <c r="U41" s="1043"/>
      <c r="V41" s="1043"/>
      <c r="W41" s="1043"/>
      <c r="X41" s="1043"/>
      <c r="Y41" s="1043"/>
      <c r="Z41" s="1043"/>
      <c r="AA41" s="1043"/>
      <c r="AB41" s="1043"/>
      <c r="AC41" s="1043"/>
      <c r="AD41" s="1043"/>
      <c r="AE41" s="1044"/>
      <c r="AF41" s="1039"/>
      <c r="AG41" s="1040"/>
      <c r="AH41" s="1040"/>
      <c r="AI41" s="1040"/>
      <c r="AJ41" s="1041"/>
      <c r="AK41" s="982"/>
      <c r="AL41" s="973"/>
      <c r="AM41" s="973"/>
      <c r="AN41" s="973"/>
      <c r="AO41" s="973"/>
      <c r="AP41" s="973"/>
      <c r="AQ41" s="973"/>
      <c r="AR41" s="973"/>
      <c r="AS41" s="973"/>
      <c r="AT41" s="973"/>
      <c r="AU41" s="973"/>
      <c r="AV41" s="973"/>
      <c r="AW41" s="973"/>
      <c r="AX41" s="973"/>
      <c r="AY41" s="973"/>
      <c r="AZ41" s="1045"/>
      <c r="BA41" s="1045"/>
      <c r="BB41" s="1045"/>
      <c r="BC41" s="1045"/>
      <c r="BD41" s="1045"/>
      <c r="BE41" s="974"/>
      <c r="BF41" s="974"/>
      <c r="BG41" s="974"/>
      <c r="BH41" s="974"/>
      <c r="BI41" s="975"/>
      <c r="BJ41" s="232"/>
      <c r="BK41" s="232"/>
      <c r="BL41" s="232"/>
      <c r="BM41" s="232"/>
      <c r="BN41" s="232"/>
      <c r="BO41" s="241"/>
      <c r="BP41" s="241"/>
      <c r="BQ41" s="238">
        <v>35</v>
      </c>
      <c r="BR41" s="239"/>
      <c r="BS41" s="996"/>
      <c r="BT41" s="997"/>
      <c r="BU41" s="997"/>
      <c r="BV41" s="997"/>
      <c r="BW41" s="997"/>
      <c r="BX41" s="997"/>
      <c r="BY41" s="997"/>
      <c r="BZ41" s="997"/>
      <c r="CA41" s="997"/>
      <c r="CB41" s="997"/>
      <c r="CC41" s="997"/>
      <c r="CD41" s="997"/>
      <c r="CE41" s="997"/>
      <c r="CF41" s="997"/>
      <c r="CG41" s="1018"/>
      <c r="CH41" s="993"/>
      <c r="CI41" s="994"/>
      <c r="CJ41" s="994"/>
      <c r="CK41" s="994"/>
      <c r="CL41" s="995"/>
      <c r="CM41" s="993"/>
      <c r="CN41" s="994"/>
      <c r="CO41" s="994"/>
      <c r="CP41" s="994"/>
      <c r="CQ41" s="995"/>
      <c r="CR41" s="993"/>
      <c r="CS41" s="994"/>
      <c r="CT41" s="994"/>
      <c r="CU41" s="994"/>
      <c r="CV41" s="995"/>
      <c r="CW41" s="993"/>
      <c r="CX41" s="994"/>
      <c r="CY41" s="994"/>
      <c r="CZ41" s="994"/>
      <c r="DA41" s="995"/>
      <c r="DB41" s="993"/>
      <c r="DC41" s="994"/>
      <c r="DD41" s="994"/>
      <c r="DE41" s="994"/>
      <c r="DF41" s="995"/>
      <c r="DG41" s="993"/>
      <c r="DH41" s="994"/>
      <c r="DI41" s="994"/>
      <c r="DJ41" s="994"/>
      <c r="DK41" s="995"/>
      <c r="DL41" s="993"/>
      <c r="DM41" s="994"/>
      <c r="DN41" s="994"/>
      <c r="DO41" s="994"/>
      <c r="DP41" s="995"/>
      <c r="DQ41" s="993"/>
      <c r="DR41" s="994"/>
      <c r="DS41" s="994"/>
      <c r="DT41" s="994"/>
      <c r="DU41" s="995"/>
      <c r="DV41" s="996"/>
      <c r="DW41" s="997"/>
      <c r="DX41" s="997"/>
      <c r="DY41" s="997"/>
      <c r="DZ41" s="998"/>
      <c r="EA41" s="230"/>
    </row>
    <row r="42" spans="1:131" ht="26.25" customHeight="1" x14ac:dyDescent="0.2">
      <c r="A42" s="238">
        <v>15</v>
      </c>
      <c r="B42" s="1034"/>
      <c r="C42" s="1035"/>
      <c r="D42" s="1035"/>
      <c r="E42" s="1035"/>
      <c r="F42" s="1035"/>
      <c r="G42" s="1035"/>
      <c r="H42" s="1035"/>
      <c r="I42" s="1035"/>
      <c r="J42" s="1035"/>
      <c r="K42" s="1035"/>
      <c r="L42" s="1035"/>
      <c r="M42" s="1035"/>
      <c r="N42" s="1035"/>
      <c r="O42" s="1035"/>
      <c r="P42" s="1036"/>
      <c r="Q42" s="1042"/>
      <c r="R42" s="1043"/>
      <c r="S42" s="1043"/>
      <c r="T42" s="1043"/>
      <c r="U42" s="1043"/>
      <c r="V42" s="1043"/>
      <c r="W42" s="1043"/>
      <c r="X42" s="1043"/>
      <c r="Y42" s="1043"/>
      <c r="Z42" s="1043"/>
      <c r="AA42" s="1043"/>
      <c r="AB42" s="1043"/>
      <c r="AC42" s="1043"/>
      <c r="AD42" s="1043"/>
      <c r="AE42" s="1044"/>
      <c r="AF42" s="1039"/>
      <c r="AG42" s="1040"/>
      <c r="AH42" s="1040"/>
      <c r="AI42" s="1040"/>
      <c r="AJ42" s="1041"/>
      <c r="AK42" s="982"/>
      <c r="AL42" s="973"/>
      <c r="AM42" s="973"/>
      <c r="AN42" s="973"/>
      <c r="AO42" s="973"/>
      <c r="AP42" s="973"/>
      <c r="AQ42" s="973"/>
      <c r="AR42" s="973"/>
      <c r="AS42" s="973"/>
      <c r="AT42" s="973"/>
      <c r="AU42" s="973"/>
      <c r="AV42" s="973"/>
      <c r="AW42" s="973"/>
      <c r="AX42" s="973"/>
      <c r="AY42" s="973"/>
      <c r="AZ42" s="1045"/>
      <c r="BA42" s="1045"/>
      <c r="BB42" s="1045"/>
      <c r="BC42" s="1045"/>
      <c r="BD42" s="1045"/>
      <c r="BE42" s="974"/>
      <c r="BF42" s="974"/>
      <c r="BG42" s="974"/>
      <c r="BH42" s="974"/>
      <c r="BI42" s="975"/>
      <c r="BJ42" s="232"/>
      <c r="BK42" s="232"/>
      <c r="BL42" s="232"/>
      <c r="BM42" s="232"/>
      <c r="BN42" s="232"/>
      <c r="BO42" s="241"/>
      <c r="BP42" s="241"/>
      <c r="BQ42" s="238">
        <v>36</v>
      </c>
      <c r="BR42" s="239"/>
      <c r="BS42" s="996"/>
      <c r="BT42" s="997"/>
      <c r="BU42" s="997"/>
      <c r="BV42" s="997"/>
      <c r="BW42" s="997"/>
      <c r="BX42" s="997"/>
      <c r="BY42" s="997"/>
      <c r="BZ42" s="997"/>
      <c r="CA42" s="997"/>
      <c r="CB42" s="997"/>
      <c r="CC42" s="997"/>
      <c r="CD42" s="997"/>
      <c r="CE42" s="997"/>
      <c r="CF42" s="997"/>
      <c r="CG42" s="1018"/>
      <c r="CH42" s="993"/>
      <c r="CI42" s="994"/>
      <c r="CJ42" s="994"/>
      <c r="CK42" s="994"/>
      <c r="CL42" s="995"/>
      <c r="CM42" s="993"/>
      <c r="CN42" s="994"/>
      <c r="CO42" s="994"/>
      <c r="CP42" s="994"/>
      <c r="CQ42" s="995"/>
      <c r="CR42" s="993"/>
      <c r="CS42" s="994"/>
      <c r="CT42" s="994"/>
      <c r="CU42" s="994"/>
      <c r="CV42" s="995"/>
      <c r="CW42" s="993"/>
      <c r="CX42" s="994"/>
      <c r="CY42" s="994"/>
      <c r="CZ42" s="994"/>
      <c r="DA42" s="995"/>
      <c r="DB42" s="993"/>
      <c r="DC42" s="994"/>
      <c r="DD42" s="994"/>
      <c r="DE42" s="994"/>
      <c r="DF42" s="995"/>
      <c r="DG42" s="993"/>
      <c r="DH42" s="994"/>
      <c r="DI42" s="994"/>
      <c r="DJ42" s="994"/>
      <c r="DK42" s="995"/>
      <c r="DL42" s="993"/>
      <c r="DM42" s="994"/>
      <c r="DN42" s="994"/>
      <c r="DO42" s="994"/>
      <c r="DP42" s="995"/>
      <c r="DQ42" s="993"/>
      <c r="DR42" s="994"/>
      <c r="DS42" s="994"/>
      <c r="DT42" s="994"/>
      <c r="DU42" s="995"/>
      <c r="DV42" s="996"/>
      <c r="DW42" s="997"/>
      <c r="DX42" s="997"/>
      <c r="DY42" s="997"/>
      <c r="DZ42" s="998"/>
      <c r="EA42" s="230"/>
    </row>
    <row r="43" spans="1:131" ht="26.25" customHeight="1" x14ac:dyDescent="0.2">
      <c r="A43" s="238">
        <v>16</v>
      </c>
      <c r="B43" s="1034"/>
      <c r="C43" s="1035"/>
      <c r="D43" s="1035"/>
      <c r="E43" s="1035"/>
      <c r="F43" s="1035"/>
      <c r="G43" s="1035"/>
      <c r="H43" s="1035"/>
      <c r="I43" s="1035"/>
      <c r="J43" s="1035"/>
      <c r="K43" s="1035"/>
      <c r="L43" s="1035"/>
      <c r="M43" s="1035"/>
      <c r="N43" s="1035"/>
      <c r="O43" s="1035"/>
      <c r="P43" s="1036"/>
      <c r="Q43" s="1042"/>
      <c r="R43" s="1043"/>
      <c r="S43" s="1043"/>
      <c r="T43" s="1043"/>
      <c r="U43" s="1043"/>
      <c r="V43" s="1043"/>
      <c r="W43" s="1043"/>
      <c r="X43" s="1043"/>
      <c r="Y43" s="1043"/>
      <c r="Z43" s="1043"/>
      <c r="AA43" s="1043"/>
      <c r="AB43" s="1043"/>
      <c r="AC43" s="1043"/>
      <c r="AD43" s="1043"/>
      <c r="AE43" s="1044"/>
      <c r="AF43" s="1039"/>
      <c r="AG43" s="1040"/>
      <c r="AH43" s="1040"/>
      <c r="AI43" s="1040"/>
      <c r="AJ43" s="1041"/>
      <c r="AK43" s="982"/>
      <c r="AL43" s="973"/>
      <c r="AM43" s="973"/>
      <c r="AN43" s="973"/>
      <c r="AO43" s="973"/>
      <c r="AP43" s="973"/>
      <c r="AQ43" s="973"/>
      <c r="AR43" s="973"/>
      <c r="AS43" s="973"/>
      <c r="AT43" s="973"/>
      <c r="AU43" s="973"/>
      <c r="AV43" s="973"/>
      <c r="AW43" s="973"/>
      <c r="AX43" s="973"/>
      <c r="AY43" s="973"/>
      <c r="AZ43" s="1045"/>
      <c r="BA43" s="1045"/>
      <c r="BB43" s="1045"/>
      <c r="BC43" s="1045"/>
      <c r="BD43" s="1045"/>
      <c r="BE43" s="974"/>
      <c r="BF43" s="974"/>
      <c r="BG43" s="974"/>
      <c r="BH43" s="974"/>
      <c r="BI43" s="975"/>
      <c r="BJ43" s="232"/>
      <c r="BK43" s="232"/>
      <c r="BL43" s="232"/>
      <c r="BM43" s="232"/>
      <c r="BN43" s="232"/>
      <c r="BO43" s="241"/>
      <c r="BP43" s="241"/>
      <c r="BQ43" s="238">
        <v>37</v>
      </c>
      <c r="BR43" s="239"/>
      <c r="BS43" s="996"/>
      <c r="BT43" s="997"/>
      <c r="BU43" s="997"/>
      <c r="BV43" s="997"/>
      <c r="BW43" s="997"/>
      <c r="BX43" s="997"/>
      <c r="BY43" s="997"/>
      <c r="BZ43" s="997"/>
      <c r="CA43" s="997"/>
      <c r="CB43" s="997"/>
      <c r="CC43" s="997"/>
      <c r="CD43" s="997"/>
      <c r="CE43" s="997"/>
      <c r="CF43" s="997"/>
      <c r="CG43" s="1018"/>
      <c r="CH43" s="993"/>
      <c r="CI43" s="994"/>
      <c r="CJ43" s="994"/>
      <c r="CK43" s="994"/>
      <c r="CL43" s="995"/>
      <c r="CM43" s="993"/>
      <c r="CN43" s="994"/>
      <c r="CO43" s="994"/>
      <c r="CP43" s="994"/>
      <c r="CQ43" s="995"/>
      <c r="CR43" s="993"/>
      <c r="CS43" s="994"/>
      <c r="CT43" s="994"/>
      <c r="CU43" s="994"/>
      <c r="CV43" s="995"/>
      <c r="CW43" s="993"/>
      <c r="CX43" s="994"/>
      <c r="CY43" s="994"/>
      <c r="CZ43" s="994"/>
      <c r="DA43" s="995"/>
      <c r="DB43" s="993"/>
      <c r="DC43" s="994"/>
      <c r="DD43" s="994"/>
      <c r="DE43" s="994"/>
      <c r="DF43" s="995"/>
      <c r="DG43" s="993"/>
      <c r="DH43" s="994"/>
      <c r="DI43" s="994"/>
      <c r="DJ43" s="994"/>
      <c r="DK43" s="995"/>
      <c r="DL43" s="993"/>
      <c r="DM43" s="994"/>
      <c r="DN43" s="994"/>
      <c r="DO43" s="994"/>
      <c r="DP43" s="995"/>
      <c r="DQ43" s="993"/>
      <c r="DR43" s="994"/>
      <c r="DS43" s="994"/>
      <c r="DT43" s="994"/>
      <c r="DU43" s="995"/>
      <c r="DV43" s="996"/>
      <c r="DW43" s="997"/>
      <c r="DX43" s="997"/>
      <c r="DY43" s="997"/>
      <c r="DZ43" s="998"/>
      <c r="EA43" s="230"/>
    </row>
    <row r="44" spans="1:131" ht="26.25" customHeight="1" x14ac:dyDescent="0.2">
      <c r="A44" s="238">
        <v>17</v>
      </c>
      <c r="B44" s="1034"/>
      <c r="C44" s="1035"/>
      <c r="D44" s="1035"/>
      <c r="E44" s="1035"/>
      <c r="F44" s="1035"/>
      <c r="G44" s="1035"/>
      <c r="H44" s="1035"/>
      <c r="I44" s="1035"/>
      <c r="J44" s="1035"/>
      <c r="K44" s="1035"/>
      <c r="L44" s="1035"/>
      <c r="M44" s="1035"/>
      <c r="N44" s="1035"/>
      <c r="O44" s="1035"/>
      <c r="P44" s="1036"/>
      <c r="Q44" s="1042"/>
      <c r="R44" s="1043"/>
      <c r="S44" s="1043"/>
      <c r="T44" s="1043"/>
      <c r="U44" s="1043"/>
      <c r="V44" s="1043"/>
      <c r="W44" s="1043"/>
      <c r="X44" s="1043"/>
      <c r="Y44" s="1043"/>
      <c r="Z44" s="1043"/>
      <c r="AA44" s="1043"/>
      <c r="AB44" s="1043"/>
      <c r="AC44" s="1043"/>
      <c r="AD44" s="1043"/>
      <c r="AE44" s="1044"/>
      <c r="AF44" s="1039"/>
      <c r="AG44" s="1040"/>
      <c r="AH44" s="1040"/>
      <c r="AI44" s="1040"/>
      <c r="AJ44" s="1041"/>
      <c r="AK44" s="982"/>
      <c r="AL44" s="973"/>
      <c r="AM44" s="973"/>
      <c r="AN44" s="973"/>
      <c r="AO44" s="973"/>
      <c r="AP44" s="973"/>
      <c r="AQ44" s="973"/>
      <c r="AR44" s="973"/>
      <c r="AS44" s="973"/>
      <c r="AT44" s="973"/>
      <c r="AU44" s="973"/>
      <c r="AV44" s="973"/>
      <c r="AW44" s="973"/>
      <c r="AX44" s="973"/>
      <c r="AY44" s="973"/>
      <c r="AZ44" s="1045"/>
      <c r="BA44" s="1045"/>
      <c r="BB44" s="1045"/>
      <c r="BC44" s="1045"/>
      <c r="BD44" s="1045"/>
      <c r="BE44" s="974"/>
      <c r="BF44" s="974"/>
      <c r="BG44" s="974"/>
      <c r="BH44" s="974"/>
      <c r="BI44" s="975"/>
      <c r="BJ44" s="232"/>
      <c r="BK44" s="232"/>
      <c r="BL44" s="232"/>
      <c r="BM44" s="232"/>
      <c r="BN44" s="232"/>
      <c r="BO44" s="241"/>
      <c r="BP44" s="241"/>
      <c r="BQ44" s="238">
        <v>38</v>
      </c>
      <c r="BR44" s="239"/>
      <c r="BS44" s="996"/>
      <c r="BT44" s="997"/>
      <c r="BU44" s="997"/>
      <c r="BV44" s="997"/>
      <c r="BW44" s="997"/>
      <c r="BX44" s="997"/>
      <c r="BY44" s="997"/>
      <c r="BZ44" s="997"/>
      <c r="CA44" s="997"/>
      <c r="CB44" s="997"/>
      <c r="CC44" s="997"/>
      <c r="CD44" s="997"/>
      <c r="CE44" s="997"/>
      <c r="CF44" s="997"/>
      <c r="CG44" s="1018"/>
      <c r="CH44" s="993"/>
      <c r="CI44" s="994"/>
      <c r="CJ44" s="994"/>
      <c r="CK44" s="994"/>
      <c r="CL44" s="995"/>
      <c r="CM44" s="993"/>
      <c r="CN44" s="994"/>
      <c r="CO44" s="994"/>
      <c r="CP44" s="994"/>
      <c r="CQ44" s="995"/>
      <c r="CR44" s="993"/>
      <c r="CS44" s="994"/>
      <c r="CT44" s="994"/>
      <c r="CU44" s="994"/>
      <c r="CV44" s="995"/>
      <c r="CW44" s="993"/>
      <c r="CX44" s="994"/>
      <c r="CY44" s="994"/>
      <c r="CZ44" s="994"/>
      <c r="DA44" s="995"/>
      <c r="DB44" s="993"/>
      <c r="DC44" s="994"/>
      <c r="DD44" s="994"/>
      <c r="DE44" s="994"/>
      <c r="DF44" s="995"/>
      <c r="DG44" s="993"/>
      <c r="DH44" s="994"/>
      <c r="DI44" s="994"/>
      <c r="DJ44" s="994"/>
      <c r="DK44" s="995"/>
      <c r="DL44" s="993"/>
      <c r="DM44" s="994"/>
      <c r="DN44" s="994"/>
      <c r="DO44" s="994"/>
      <c r="DP44" s="995"/>
      <c r="DQ44" s="993"/>
      <c r="DR44" s="994"/>
      <c r="DS44" s="994"/>
      <c r="DT44" s="994"/>
      <c r="DU44" s="995"/>
      <c r="DV44" s="996"/>
      <c r="DW44" s="997"/>
      <c r="DX44" s="997"/>
      <c r="DY44" s="997"/>
      <c r="DZ44" s="998"/>
      <c r="EA44" s="230"/>
    </row>
    <row r="45" spans="1:131" ht="26.25" customHeight="1" x14ac:dyDescent="0.2">
      <c r="A45" s="238">
        <v>18</v>
      </c>
      <c r="B45" s="1034"/>
      <c r="C45" s="1035"/>
      <c r="D45" s="1035"/>
      <c r="E45" s="1035"/>
      <c r="F45" s="1035"/>
      <c r="G45" s="1035"/>
      <c r="H45" s="1035"/>
      <c r="I45" s="1035"/>
      <c r="J45" s="1035"/>
      <c r="K45" s="1035"/>
      <c r="L45" s="1035"/>
      <c r="M45" s="1035"/>
      <c r="N45" s="1035"/>
      <c r="O45" s="1035"/>
      <c r="P45" s="1036"/>
      <c r="Q45" s="1042"/>
      <c r="R45" s="1043"/>
      <c r="S45" s="1043"/>
      <c r="T45" s="1043"/>
      <c r="U45" s="1043"/>
      <c r="V45" s="1043"/>
      <c r="W45" s="1043"/>
      <c r="X45" s="1043"/>
      <c r="Y45" s="1043"/>
      <c r="Z45" s="1043"/>
      <c r="AA45" s="1043"/>
      <c r="AB45" s="1043"/>
      <c r="AC45" s="1043"/>
      <c r="AD45" s="1043"/>
      <c r="AE45" s="1044"/>
      <c r="AF45" s="1039"/>
      <c r="AG45" s="1040"/>
      <c r="AH45" s="1040"/>
      <c r="AI45" s="1040"/>
      <c r="AJ45" s="1041"/>
      <c r="AK45" s="982"/>
      <c r="AL45" s="973"/>
      <c r="AM45" s="973"/>
      <c r="AN45" s="973"/>
      <c r="AO45" s="973"/>
      <c r="AP45" s="973"/>
      <c r="AQ45" s="973"/>
      <c r="AR45" s="973"/>
      <c r="AS45" s="973"/>
      <c r="AT45" s="973"/>
      <c r="AU45" s="973"/>
      <c r="AV45" s="973"/>
      <c r="AW45" s="973"/>
      <c r="AX45" s="973"/>
      <c r="AY45" s="973"/>
      <c r="AZ45" s="1045"/>
      <c r="BA45" s="1045"/>
      <c r="BB45" s="1045"/>
      <c r="BC45" s="1045"/>
      <c r="BD45" s="1045"/>
      <c r="BE45" s="974"/>
      <c r="BF45" s="974"/>
      <c r="BG45" s="974"/>
      <c r="BH45" s="974"/>
      <c r="BI45" s="975"/>
      <c r="BJ45" s="232"/>
      <c r="BK45" s="232"/>
      <c r="BL45" s="232"/>
      <c r="BM45" s="232"/>
      <c r="BN45" s="232"/>
      <c r="BO45" s="241"/>
      <c r="BP45" s="241"/>
      <c r="BQ45" s="238">
        <v>39</v>
      </c>
      <c r="BR45" s="239"/>
      <c r="BS45" s="996"/>
      <c r="BT45" s="997"/>
      <c r="BU45" s="997"/>
      <c r="BV45" s="997"/>
      <c r="BW45" s="997"/>
      <c r="BX45" s="997"/>
      <c r="BY45" s="997"/>
      <c r="BZ45" s="997"/>
      <c r="CA45" s="997"/>
      <c r="CB45" s="997"/>
      <c r="CC45" s="997"/>
      <c r="CD45" s="997"/>
      <c r="CE45" s="997"/>
      <c r="CF45" s="997"/>
      <c r="CG45" s="1018"/>
      <c r="CH45" s="993"/>
      <c r="CI45" s="994"/>
      <c r="CJ45" s="994"/>
      <c r="CK45" s="994"/>
      <c r="CL45" s="995"/>
      <c r="CM45" s="993"/>
      <c r="CN45" s="994"/>
      <c r="CO45" s="994"/>
      <c r="CP45" s="994"/>
      <c r="CQ45" s="995"/>
      <c r="CR45" s="993"/>
      <c r="CS45" s="994"/>
      <c r="CT45" s="994"/>
      <c r="CU45" s="994"/>
      <c r="CV45" s="995"/>
      <c r="CW45" s="993"/>
      <c r="CX45" s="994"/>
      <c r="CY45" s="994"/>
      <c r="CZ45" s="994"/>
      <c r="DA45" s="995"/>
      <c r="DB45" s="993"/>
      <c r="DC45" s="994"/>
      <c r="DD45" s="994"/>
      <c r="DE45" s="994"/>
      <c r="DF45" s="995"/>
      <c r="DG45" s="993"/>
      <c r="DH45" s="994"/>
      <c r="DI45" s="994"/>
      <c r="DJ45" s="994"/>
      <c r="DK45" s="995"/>
      <c r="DL45" s="993"/>
      <c r="DM45" s="994"/>
      <c r="DN45" s="994"/>
      <c r="DO45" s="994"/>
      <c r="DP45" s="995"/>
      <c r="DQ45" s="993"/>
      <c r="DR45" s="994"/>
      <c r="DS45" s="994"/>
      <c r="DT45" s="994"/>
      <c r="DU45" s="995"/>
      <c r="DV45" s="996"/>
      <c r="DW45" s="997"/>
      <c r="DX45" s="997"/>
      <c r="DY45" s="997"/>
      <c r="DZ45" s="998"/>
      <c r="EA45" s="230"/>
    </row>
    <row r="46" spans="1:131" ht="26.25" customHeight="1" x14ac:dyDescent="0.2">
      <c r="A46" s="238">
        <v>19</v>
      </c>
      <c r="B46" s="1034"/>
      <c r="C46" s="1035"/>
      <c r="D46" s="1035"/>
      <c r="E46" s="1035"/>
      <c r="F46" s="1035"/>
      <c r="G46" s="1035"/>
      <c r="H46" s="1035"/>
      <c r="I46" s="1035"/>
      <c r="J46" s="1035"/>
      <c r="K46" s="1035"/>
      <c r="L46" s="1035"/>
      <c r="M46" s="1035"/>
      <c r="N46" s="1035"/>
      <c r="O46" s="1035"/>
      <c r="P46" s="1036"/>
      <c r="Q46" s="1042"/>
      <c r="R46" s="1043"/>
      <c r="S46" s="1043"/>
      <c r="T46" s="1043"/>
      <c r="U46" s="1043"/>
      <c r="V46" s="1043"/>
      <c r="W46" s="1043"/>
      <c r="X46" s="1043"/>
      <c r="Y46" s="1043"/>
      <c r="Z46" s="1043"/>
      <c r="AA46" s="1043"/>
      <c r="AB46" s="1043"/>
      <c r="AC46" s="1043"/>
      <c r="AD46" s="1043"/>
      <c r="AE46" s="1044"/>
      <c r="AF46" s="1039"/>
      <c r="AG46" s="1040"/>
      <c r="AH46" s="1040"/>
      <c r="AI46" s="1040"/>
      <c r="AJ46" s="1041"/>
      <c r="AK46" s="982"/>
      <c r="AL46" s="973"/>
      <c r="AM46" s="973"/>
      <c r="AN46" s="973"/>
      <c r="AO46" s="973"/>
      <c r="AP46" s="973"/>
      <c r="AQ46" s="973"/>
      <c r="AR46" s="973"/>
      <c r="AS46" s="973"/>
      <c r="AT46" s="973"/>
      <c r="AU46" s="973"/>
      <c r="AV46" s="973"/>
      <c r="AW46" s="973"/>
      <c r="AX46" s="973"/>
      <c r="AY46" s="973"/>
      <c r="AZ46" s="1045"/>
      <c r="BA46" s="1045"/>
      <c r="BB46" s="1045"/>
      <c r="BC46" s="1045"/>
      <c r="BD46" s="1045"/>
      <c r="BE46" s="974"/>
      <c r="BF46" s="974"/>
      <c r="BG46" s="974"/>
      <c r="BH46" s="974"/>
      <c r="BI46" s="975"/>
      <c r="BJ46" s="232"/>
      <c r="BK46" s="232"/>
      <c r="BL46" s="232"/>
      <c r="BM46" s="232"/>
      <c r="BN46" s="232"/>
      <c r="BO46" s="241"/>
      <c r="BP46" s="241"/>
      <c r="BQ46" s="238">
        <v>40</v>
      </c>
      <c r="BR46" s="239"/>
      <c r="BS46" s="996"/>
      <c r="BT46" s="997"/>
      <c r="BU46" s="997"/>
      <c r="BV46" s="997"/>
      <c r="BW46" s="997"/>
      <c r="BX46" s="997"/>
      <c r="BY46" s="997"/>
      <c r="BZ46" s="997"/>
      <c r="CA46" s="997"/>
      <c r="CB46" s="997"/>
      <c r="CC46" s="997"/>
      <c r="CD46" s="997"/>
      <c r="CE46" s="997"/>
      <c r="CF46" s="997"/>
      <c r="CG46" s="1018"/>
      <c r="CH46" s="993"/>
      <c r="CI46" s="994"/>
      <c r="CJ46" s="994"/>
      <c r="CK46" s="994"/>
      <c r="CL46" s="995"/>
      <c r="CM46" s="993"/>
      <c r="CN46" s="994"/>
      <c r="CO46" s="994"/>
      <c r="CP46" s="994"/>
      <c r="CQ46" s="995"/>
      <c r="CR46" s="993"/>
      <c r="CS46" s="994"/>
      <c r="CT46" s="994"/>
      <c r="CU46" s="994"/>
      <c r="CV46" s="995"/>
      <c r="CW46" s="993"/>
      <c r="CX46" s="994"/>
      <c r="CY46" s="994"/>
      <c r="CZ46" s="994"/>
      <c r="DA46" s="995"/>
      <c r="DB46" s="993"/>
      <c r="DC46" s="994"/>
      <c r="DD46" s="994"/>
      <c r="DE46" s="994"/>
      <c r="DF46" s="995"/>
      <c r="DG46" s="993"/>
      <c r="DH46" s="994"/>
      <c r="DI46" s="994"/>
      <c r="DJ46" s="994"/>
      <c r="DK46" s="995"/>
      <c r="DL46" s="993"/>
      <c r="DM46" s="994"/>
      <c r="DN46" s="994"/>
      <c r="DO46" s="994"/>
      <c r="DP46" s="995"/>
      <c r="DQ46" s="993"/>
      <c r="DR46" s="994"/>
      <c r="DS46" s="994"/>
      <c r="DT46" s="994"/>
      <c r="DU46" s="995"/>
      <c r="DV46" s="996"/>
      <c r="DW46" s="997"/>
      <c r="DX46" s="997"/>
      <c r="DY46" s="997"/>
      <c r="DZ46" s="998"/>
      <c r="EA46" s="230"/>
    </row>
    <row r="47" spans="1:131" ht="26.25" customHeight="1" x14ac:dyDescent="0.2">
      <c r="A47" s="238">
        <v>20</v>
      </c>
      <c r="B47" s="1034"/>
      <c r="C47" s="1035"/>
      <c r="D47" s="1035"/>
      <c r="E47" s="1035"/>
      <c r="F47" s="1035"/>
      <c r="G47" s="1035"/>
      <c r="H47" s="1035"/>
      <c r="I47" s="1035"/>
      <c r="J47" s="1035"/>
      <c r="K47" s="1035"/>
      <c r="L47" s="1035"/>
      <c r="M47" s="1035"/>
      <c r="N47" s="1035"/>
      <c r="O47" s="1035"/>
      <c r="P47" s="1036"/>
      <c r="Q47" s="1042"/>
      <c r="R47" s="1043"/>
      <c r="S47" s="1043"/>
      <c r="T47" s="1043"/>
      <c r="U47" s="1043"/>
      <c r="V47" s="1043"/>
      <c r="W47" s="1043"/>
      <c r="X47" s="1043"/>
      <c r="Y47" s="1043"/>
      <c r="Z47" s="1043"/>
      <c r="AA47" s="1043"/>
      <c r="AB47" s="1043"/>
      <c r="AC47" s="1043"/>
      <c r="AD47" s="1043"/>
      <c r="AE47" s="1044"/>
      <c r="AF47" s="1039"/>
      <c r="AG47" s="1040"/>
      <c r="AH47" s="1040"/>
      <c r="AI47" s="1040"/>
      <c r="AJ47" s="1041"/>
      <c r="AK47" s="982"/>
      <c r="AL47" s="973"/>
      <c r="AM47" s="973"/>
      <c r="AN47" s="973"/>
      <c r="AO47" s="973"/>
      <c r="AP47" s="973"/>
      <c r="AQ47" s="973"/>
      <c r="AR47" s="973"/>
      <c r="AS47" s="973"/>
      <c r="AT47" s="973"/>
      <c r="AU47" s="973"/>
      <c r="AV47" s="973"/>
      <c r="AW47" s="973"/>
      <c r="AX47" s="973"/>
      <c r="AY47" s="973"/>
      <c r="AZ47" s="1045"/>
      <c r="BA47" s="1045"/>
      <c r="BB47" s="1045"/>
      <c r="BC47" s="1045"/>
      <c r="BD47" s="1045"/>
      <c r="BE47" s="974"/>
      <c r="BF47" s="974"/>
      <c r="BG47" s="974"/>
      <c r="BH47" s="974"/>
      <c r="BI47" s="975"/>
      <c r="BJ47" s="232"/>
      <c r="BK47" s="232"/>
      <c r="BL47" s="232"/>
      <c r="BM47" s="232"/>
      <c r="BN47" s="232"/>
      <c r="BO47" s="241"/>
      <c r="BP47" s="241"/>
      <c r="BQ47" s="238">
        <v>41</v>
      </c>
      <c r="BR47" s="239"/>
      <c r="BS47" s="996"/>
      <c r="BT47" s="997"/>
      <c r="BU47" s="997"/>
      <c r="BV47" s="997"/>
      <c r="BW47" s="997"/>
      <c r="BX47" s="997"/>
      <c r="BY47" s="997"/>
      <c r="BZ47" s="997"/>
      <c r="CA47" s="997"/>
      <c r="CB47" s="997"/>
      <c r="CC47" s="997"/>
      <c r="CD47" s="997"/>
      <c r="CE47" s="997"/>
      <c r="CF47" s="997"/>
      <c r="CG47" s="1018"/>
      <c r="CH47" s="993"/>
      <c r="CI47" s="994"/>
      <c r="CJ47" s="994"/>
      <c r="CK47" s="994"/>
      <c r="CL47" s="995"/>
      <c r="CM47" s="993"/>
      <c r="CN47" s="994"/>
      <c r="CO47" s="994"/>
      <c r="CP47" s="994"/>
      <c r="CQ47" s="995"/>
      <c r="CR47" s="993"/>
      <c r="CS47" s="994"/>
      <c r="CT47" s="994"/>
      <c r="CU47" s="994"/>
      <c r="CV47" s="995"/>
      <c r="CW47" s="993"/>
      <c r="CX47" s="994"/>
      <c r="CY47" s="994"/>
      <c r="CZ47" s="994"/>
      <c r="DA47" s="995"/>
      <c r="DB47" s="993"/>
      <c r="DC47" s="994"/>
      <c r="DD47" s="994"/>
      <c r="DE47" s="994"/>
      <c r="DF47" s="995"/>
      <c r="DG47" s="993"/>
      <c r="DH47" s="994"/>
      <c r="DI47" s="994"/>
      <c r="DJ47" s="994"/>
      <c r="DK47" s="995"/>
      <c r="DL47" s="993"/>
      <c r="DM47" s="994"/>
      <c r="DN47" s="994"/>
      <c r="DO47" s="994"/>
      <c r="DP47" s="995"/>
      <c r="DQ47" s="993"/>
      <c r="DR47" s="994"/>
      <c r="DS47" s="994"/>
      <c r="DT47" s="994"/>
      <c r="DU47" s="995"/>
      <c r="DV47" s="996"/>
      <c r="DW47" s="997"/>
      <c r="DX47" s="997"/>
      <c r="DY47" s="997"/>
      <c r="DZ47" s="998"/>
      <c r="EA47" s="230"/>
    </row>
    <row r="48" spans="1:131" ht="26.25" customHeight="1" x14ac:dyDescent="0.2">
      <c r="A48" s="238">
        <v>21</v>
      </c>
      <c r="B48" s="1034"/>
      <c r="C48" s="1035"/>
      <c r="D48" s="1035"/>
      <c r="E48" s="1035"/>
      <c r="F48" s="1035"/>
      <c r="G48" s="1035"/>
      <c r="H48" s="1035"/>
      <c r="I48" s="1035"/>
      <c r="J48" s="1035"/>
      <c r="K48" s="1035"/>
      <c r="L48" s="1035"/>
      <c r="M48" s="1035"/>
      <c r="N48" s="1035"/>
      <c r="O48" s="1035"/>
      <c r="P48" s="1036"/>
      <c r="Q48" s="1042"/>
      <c r="R48" s="1043"/>
      <c r="S48" s="1043"/>
      <c r="T48" s="1043"/>
      <c r="U48" s="1043"/>
      <c r="V48" s="1043"/>
      <c r="W48" s="1043"/>
      <c r="X48" s="1043"/>
      <c r="Y48" s="1043"/>
      <c r="Z48" s="1043"/>
      <c r="AA48" s="1043"/>
      <c r="AB48" s="1043"/>
      <c r="AC48" s="1043"/>
      <c r="AD48" s="1043"/>
      <c r="AE48" s="1044"/>
      <c r="AF48" s="1039"/>
      <c r="AG48" s="1040"/>
      <c r="AH48" s="1040"/>
      <c r="AI48" s="1040"/>
      <c r="AJ48" s="1041"/>
      <c r="AK48" s="982"/>
      <c r="AL48" s="973"/>
      <c r="AM48" s="973"/>
      <c r="AN48" s="973"/>
      <c r="AO48" s="973"/>
      <c r="AP48" s="973"/>
      <c r="AQ48" s="973"/>
      <c r="AR48" s="973"/>
      <c r="AS48" s="973"/>
      <c r="AT48" s="973"/>
      <c r="AU48" s="973"/>
      <c r="AV48" s="973"/>
      <c r="AW48" s="973"/>
      <c r="AX48" s="973"/>
      <c r="AY48" s="973"/>
      <c r="AZ48" s="1045"/>
      <c r="BA48" s="1045"/>
      <c r="BB48" s="1045"/>
      <c r="BC48" s="1045"/>
      <c r="BD48" s="1045"/>
      <c r="BE48" s="974"/>
      <c r="BF48" s="974"/>
      <c r="BG48" s="974"/>
      <c r="BH48" s="974"/>
      <c r="BI48" s="975"/>
      <c r="BJ48" s="232"/>
      <c r="BK48" s="232"/>
      <c r="BL48" s="232"/>
      <c r="BM48" s="232"/>
      <c r="BN48" s="232"/>
      <c r="BO48" s="241"/>
      <c r="BP48" s="241"/>
      <c r="BQ48" s="238">
        <v>42</v>
      </c>
      <c r="BR48" s="239"/>
      <c r="BS48" s="996"/>
      <c r="BT48" s="997"/>
      <c r="BU48" s="997"/>
      <c r="BV48" s="997"/>
      <c r="BW48" s="997"/>
      <c r="BX48" s="997"/>
      <c r="BY48" s="997"/>
      <c r="BZ48" s="997"/>
      <c r="CA48" s="997"/>
      <c r="CB48" s="997"/>
      <c r="CC48" s="997"/>
      <c r="CD48" s="997"/>
      <c r="CE48" s="997"/>
      <c r="CF48" s="997"/>
      <c r="CG48" s="1018"/>
      <c r="CH48" s="993"/>
      <c r="CI48" s="994"/>
      <c r="CJ48" s="994"/>
      <c r="CK48" s="994"/>
      <c r="CL48" s="995"/>
      <c r="CM48" s="993"/>
      <c r="CN48" s="994"/>
      <c r="CO48" s="994"/>
      <c r="CP48" s="994"/>
      <c r="CQ48" s="995"/>
      <c r="CR48" s="993"/>
      <c r="CS48" s="994"/>
      <c r="CT48" s="994"/>
      <c r="CU48" s="994"/>
      <c r="CV48" s="995"/>
      <c r="CW48" s="993"/>
      <c r="CX48" s="994"/>
      <c r="CY48" s="994"/>
      <c r="CZ48" s="994"/>
      <c r="DA48" s="995"/>
      <c r="DB48" s="993"/>
      <c r="DC48" s="994"/>
      <c r="DD48" s="994"/>
      <c r="DE48" s="994"/>
      <c r="DF48" s="995"/>
      <c r="DG48" s="993"/>
      <c r="DH48" s="994"/>
      <c r="DI48" s="994"/>
      <c r="DJ48" s="994"/>
      <c r="DK48" s="995"/>
      <c r="DL48" s="993"/>
      <c r="DM48" s="994"/>
      <c r="DN48" s="994"/>
      <c r="DO48" s="994"/>
      <c r="DP48" s="995"/>
      <c r="DQ48" s="993"/>
      <c r="DR48" s="994"/>
      <c r="DS48" s="994"/>
      <c r="DT48" s="994"/>
      <c r="DU48" s="995"/>
      <c r="DV48" s="996"/>
      <c r="DW48" s="997"/>
      <c r="DX48" s="997"/>
      <c r="DY48" s="997"/>
      <c r="DZ48" s="998"/>
      <c r="EA48" s="230"/>
    </row>
    <row r="49" spans="1:131" ht="26.25" customHeight="1" x14ac:dyDescent="0.2">
      <c r="A49" s="238">
        <v>22</v>
      </c>
      <c r="B49" s="1034"/>
      <c r="C49" s="1035"/>
      <c r="D49" s="1035"/>
      <c r="E49" s="1035"/>
      <c r="F49" s="1035"/>
      <c r="G49" s="1035"/>
      <c r="H49" s="1035"/>
      <c r="I49" s="1035"/>
      <c r="J49" s="1035"/>
      <c r="K49" s="1035"/>
      <c r="L49" s="1035"/>
      <c r="M49" s="1035"/>
      <c r="N49" s="1035"/>
      <c r="O49" s="1035"/>
      <c r="P49" s="1036"/>
      <c r="Q49" s="1042"/>
      <c r="R49" s="1043"/>
      <c r="S49" s="1043"/>
      <c r="T49" s="1043"/>
      <c r="U49" s="1043"/>
      <c r="V49" s="1043"/>
      <c r="W49" s="1043"/>
      <c r="X49" s="1043"/>
      <c r="Y49" s="1043"/>
      <c r="Z49" s="1043"/>
      <c r="AA49" s="1043"/>
      <c r="AB49" s="1043"/>
      <c r="AC49" s="1043"/>
      <c r="AD49" s="1043"/>
      <c r="AE49" s="1044"/>
      <c r="AF49" s="1039"/>
      <c r="AG49" s="1040"/>
      <c r="AH49" s="1040"/>
      <c r="AI49" s="1040"/>
      <c r="AJ49" s="1041"/>
      <c r="AK49" s="982"/>
      <c r="AL49" s="973"/>
      <c r="AM49" s="973"/>
      <c r="AN49" s="973"/>
      <c r="AO49" s="973"/>
      <c r="AP49" s="973"/>
      <c r="AQ49" s="973"/>
      <c r="AR49" s="973"/>
      <c r="AS49" s="973"/>
      <c r="AT49" s="973"/>
      <c r="AU49" s="973"/>
      <c r="AV49" s="973"/>
      <c r="AW49" s="973"/>
      <c r="AX49" s="973"/>
      <c r="AY49" s="973"/>
      <c r="AZ49" s="1045"/>
      <c r="BA49" s="1045"/>
      <c r="BB49" s="1045"/>
      <c r="BC49" s="1045"/>
      <c r="BD49" s="1045"/>
      <c r="BE49" s="974"/>
      <c r="BF49" s="974"/>
      <c r="BG49" s="974"/>
      <c r="BH49" s="974"/>
      <c r="BI49" s="975"/>
      <c r="BJ49" s="232"/>
      <c r="BK49" s="232"/>
      <c r="BL49" s="232"/>
      <c r="BM49" s="232"/>
      <c r="BN49" s="232"/>
      <c r="BO49" s="241"/>
      <c r="BP49" s="241"/>
      <c r="BQ49" s="238">
        <v>43</v>
      </c>
      <c r="BR49" s="239"/>
      <c r="BS49" s="996"/>
      <c r="BT49" s="997"/>
      <c r="BU49" s="997"/>
      <c r="BV49" s="997"/>
      <c r="BW49" s="997"/>
      <c r="BX49" s="997"/>
      <c r="BY49" s="997"/>
      <c r="BZ49" s="997"/>
      <c r="CA49" s="997"/>
      <c r="CB49" s="997"/>
      <c r="CC49" s="997"/>
      <c r="CD49" s="997"/>
      <c r="CE49" s="997"/>
      <c r="CF49" s="997"/>
      <c r="CG49" s="1018"/>
      <c r="CH49" s="993"/>
      <c r="CI49" s="994"/>
      <c r="CJ49" s="994"/>
      <c r="CK49" s="994"/>
      <c r="CL49" s="995"/>
      <c r="CM49" s="993"/>
      <c r="CN49" s="994"/>
      <c r="CO49" s="994"/>
      <c r="CP49" s="994"/>
      <c r="CQ49" s="995"/>
      <c r="CR49" s="993"/>
      <c r="CS49" s="994"/>
      <c r="CT49" s="994"/>
      <c r="CU49" s="994"/>
      <c r="CV49" s="995"/>
      <c r="CW49" s="993"/>
      <c r="CX49" s="994"/>
      <c r="CY49" s="994"/>
      <c r="CZ49" s="994"/>
      <c r="DA49" s="995"/>
      <c r="DB49" s="993"/>
      <c r="DC49" s="994"/>
      <c r="DD49" s="994"/>
      <c r="DE49" s="994"/>
      <c r="DF49" s="995"/>
      <c r="DG49" s="993"/>
      <c r="DH49" s="994"/>
      <c r="DI49" s="994"/>
      <c r="DJ49" s="994"/>
      <c r="DK49" s="995"/>
      <c r="DL49" s="993"/>
      <c r="DM49" s="994"/>
      <c r="DN49" s="994"/>
      <c r="DO49" s="994"/>
      <c r="DP49" s="995"/>
      <c r="DQ49" s="993"/>
      <c r="DR49" s="994"/>
      <c r="DS49" s="994"/>
      <c r="DT49" s="994"/>
      <c r="DU49" s="995"/>
      <c r="DV49" s="996"/>
      <c r="DW49" s="997"/>
      <c r="DX49" s="997"/>
      <c r="DY49" s="997"/>
      <c r="DZ49" s="998"/>
      <c r="EA49" s="230"/>
    </row>
    <row r="50" spans="1:131" ht="26.25" customHeight="1" x14ac:dyDescent="0.2">
      <c r="A50" s="238">
        <v>23</v>
      </c>
      <c r="B50" s="1034"/>
      <c r="C50" s="1035"/>
      <c r="D50" s="1035"/>
      <c r="E50" s="1035"/>
      <c r="F50" s="1035"/>
      <c r="G50" s="1035"/>
      <c r="H50" s="1035"/>
      <c r="I50" s="1035"/>
      <c r="J50" s="1035"/>
      <c r="K50" s="1035"/>
      <c r="L50" s="1035"/>
      <c r="M50" s="1035"/>
      <c r="N50" s="1035"/>
      <c r="O50" s="1035"/>
      <c r="P50" s="1036"/>
      <c r="Q50" s="1037"/>
      <c r="R50" s="1029"/>
      <c r="S50" s="1029"/>
      <c r="T50" s="1029"/>
      <c r="U50" s="1029"/>
      <c r="V50" s="1029"/>
      <c r="W50" s="1029"/>
      <c r="X50" s="1029"/>
      <c r="Y50" s="1029"/>
      <c r="Z50" s="1029"/>
      <c r="AA50" s="1029"/>
      <c r="AB50" s="1029"/>
      <c r="AC50" s="1029"/>
      <c r="AD50" s="1029"/>
      <c r="AE50" s="1038"/>
      <c r="AF50" s="1039"/>
      <c r="AG50" s="1040"/>
      <c r="AH50" s="1040"/>
      <c r="AI50" s="1040"/>
      <c r="AJ50" s="1041"/>
      <c r="AK50" s="1028"/>
      <c r="AL50" s="1029"/>
      <c r="AM50" s="1029"/>
      <c r="AN50" s="1029"/>
      <c r="AO50" s="1029"/>
      <c r="AP50" s="1029"/>
      <c r="AQ50" s="1029"/>
      <c r="AR50" s="1029"/>
      <c r="AS50" s="1029"/>
      <c r="AT50" s="1029"/>
      <c r="AU50" s="1029"/>
      <c r="AV50" s="1029"/>
      <c r="AW50" s="1029"/>
      <c r="AX50" s="1029"/>
      <c r="AY50" s="1029"/>
      <c r="AZ50" s="1030"/>
      <c r="BA50" s="1030"/>
      <c r="BB50" s="1030"/>
      <c r="BC50" s="1030"/>
      <c r="BD50" s="1030"/>
      <c r="BE50" s="974"/>
      <c r="BF50" s="974"/>
      <c r="BG50" s="974"/>
      <c r="BH50" s="974"/>
      <c r="BI50" s="975"/>
      <c r="BJ50" s="232"/>
      <c r="BK50" s="232"/>
      <c r="BL50" s="232"/>
      <c r="BM50" s="232"/>
      <c r="BN50" s="232"/>
      <c r="BO50" s="241"/>
      <c r="BP50" s="241"/>
      <c r="BQ50" s="238">
        <v>44</v>
      </c>
      <c r="BR50" s="239"/>
      <c r="BS50" s="996"/>
      <c r="BT50" s="997"/>
      <c r="BU50" s="997"/>
      <c r="BV50" s="997"/>
      <c r="BW50" s="997"/>
      <c r="BX50" s="997"/>
      <c r="BY50" s="997"/>
      <c r="BZ50" s="997"/>
      <c r="CA50" s="997"/>
      <c r="CB50" s="997"/>
      <c r="CC50" s="997"/>
      <c r="CD50" s="997"/>
      <c r="CE50" s="997"/>
      <c r="CF50" s="997"/>
      <c r="CG50" s="1018"/>
      <c r="CH50" s="993"/>
      <c r="CI50" s="994"/>
      <c r="CJ50" s="994"/>
      <c r="CK50" s="994"/>
      <c r="CL50" s="995"/>
      <c r="CM50" s="993"/>
      <c r="CN50" s="994"/>
      <c r="CO50" s="994"/>
      <c r="CP50" s="994"/>
      <c r="CQ50" s="995"/>
      <c r="CR50" s="993"/>
      <c r="CS50" s="994"/>
      <c r="CT50" s="994"/>
      <c r="CU50" s="994"/>
      <c r="CV50" s="995"/>
      <c r="CW50" s="993"/>
      <c r="CX50" s="994"/>
      <c r="CY50" s="994"/>
      <c r="CZ50" s="994"/>
      <c r="DA50" s="995"/>
      <c r="DB50" s="993"/>
      <c r="DC50" s="994"/>
      <c r="DD50" s="994"/>
      <c r="DE50" s="994"/>
      <c r="DF50" s="995"/>
      <c r="DG50" s="993"/>
      <c r="DH50" s="994"/>
      <c r="DI50" s="994"/>
      <c r="DJ50" s="994"/>
      <c r="DK50" s="995"/>
      <c r="DL50" s="993"/>
      <c r="DM50" s="994"/>
      <c r="DN50" s="994"/>
      <c r="DO50" s="994"/>
      <c r="DP50" s="995"/>
      <c r="DQ50" s="993"/>
      <c r="DR50" s="994"/>
      <c r="DS50" s="994"/>
      <c r="DT50" s="994"/>
      <c r="DU50" s="995"/>
      <c r="DV50" s="996"/>
      <c r="DW50" s="997"/>
      <c r="DX50" s="997"/>
      <c r="DY50" s="997"/>
      <c r="DZ50" s="998"/>
      <c r="EA50" s="230"/>
    </row>
    <row r="51" spans="1:131" ht="26.25" customHeight="1" x14ac:dyDescent="0.2">
      <c r="A51" s="238">
        <v>24</v>
      </c>
      <c r="B51" s="1034"/>
      <c r="C51" s="1035"/>
      <c r="D51" s="1035"/>
      <c r="E51" s="1035"/>
      <c r="F51" s="1035"/>
      <c r="G51" s="1035"/>
      <c r="H51" s="1035"/>
      <c r="I51" s="1035"/>
      <c r="J51" s="1035"/>
      <c r="K51" s="1035"/>
      <c r="L51" s="1035"/>
      <c r="M51" s="1035"/>
      <c r="N51" s="1035"/>
      <c r="O51" s="1035"/>
      <c r="P51" s="1036"/>
      <c r="Q51" s="1037"/>
      <c r="R51" s="1029"/>
      <c r="S51" s="1029"/>
      <c r="T51" s="1029"/>
      <c r="U51" s="1029"/>
      <c r="V51" s="1029"/>
      <c r="W51" s="1029"/>
      <c r="X51" s="1029"/>
      <c r="Y51" s="1029"/>
      <c r="Z51" s="1029"/>
      <c r="AA51" s="1029"/>
      <c r="AB51" s="1029"/>
      <c r="AC51" s="1029"/>
      <c r="AD51" s="1029"/>
      <c r="AE51" s="1038"/>
      <c r="AF51" s="1039"/>
      <c r="AG51" s="1040"/>
      <c r="AH51" s="1040"/>
      <c r="AI51" s="1040"/>
      <c r="AJ51" s="1041"/>
      <c r="AK51" s="1028"/>
      <c r="AL51" s="1029"/>
      <c r="AM51" s="1029"/>
      <c r="AN51" s="1029"/>
      <c r="AO51" s="1029"/>
      <c r="AP51" s="1029"/>
      <c r="AQ51" s="1029"/>
      <c r="AR51" s="1029"/>
      <c r="AS51" s="1029"/>
      <c r="AT51" s="1029"/>
      <c r="AU51" s="1029"/>
      <c r="AV51" s="1029"/>
      <c r="AW51" s="1029"/>
      <c r="AX51" s="1029"/>
      <c r="AY51" s="1029"/>
      <c r="AZ51" s="1030"/>
      <c r="BA51" s="1030"/>
      <c r="BB51" s="1030"/>
      <c r="BC51" s="1030"/>
      <c r="BD51" s="1030"/>
      <c r="BE51" s="974"/>
      <c r="BF51" s="974"/>
      <c r="BG51" s="974"/>
      <c r="BH51" s="974"/>
      <c r="BI51" s="975"/>
      <c r="BJ51" s="232"/>
      <c r="BK51" s="232"/>
      <c r="BL51" s="232"/>
      <c r="BM51" s="232"/>
      <c r="BN51" s="232"/>
      <c r="BO51" s="241"/>
      <c r="BP51" s="241"/>
      <c r="BQ51" s="238">
        <v>45</v>
      </c>
      <c r="BR51" s="239"/>
      <c r="BS51" s="996"/>
      <c r="BT51" s="997"/>
      <c r="BU51" s="997"/>
      <c r="BV51" s="997"/>
      <c r="BW51" s="997"/>
      <c r="BX51" s="997"/>
      <c r="BY51" s="997"/>
      <c r="BZ51" s="997"/>
      <c r="CA51" s="997"/>
      <c r="CB51" s="997"/>
      <c r="CC51" s="997"/>
      <c r="CD51" s="997"/>
      <c r="CE51" s="997"/>
      <c r="CF51" s="997"/>
      <c r="CG51" s="1018"/>
      <c r="CH51" s="993"/>
      <c r="CI51" s="994"/>
      <c r="CJ51" s="994"/>
      <c r="CK51" s="994"/>
      <c r="CL51" s="995"/>
      <c r="CM51" s="993"/>
      <c r="CN51" s="994"/>
      <c r="CO51" s="994"/>
      <c r="CP51" s="994"/>
      <c r="CQ51" s="995"/>
      <c r="CR51" s="993"/>
      <c r="CS51" s="994"/>
      <c r="CT51" s="994"/>
      <c r="CU51" s="994"/>
      <c r="CV51" s="995"/>
      <c r="CW51" s="993"/>
      <c r="CX51" s="994"/>
      <c r="CY51" s="994"/>
      <c r="CZ51" s="994"/>
      <c r="DA51" s="995"/>
      <c r="DB51" s="993"/>
      <c r="DC51" s="994"/>
      <c r="DD51" s="994"/>
      <c r="DE51" s="994"/>
      <c r="DF51" s="995"/>
      <c r="DG51" s="993"/>
      <c r="DH51" s="994"/>
      <c r="DI51" s="994"/>
      <c r="DJ51" s="994"/>
      <c r="DK51" s="995"/>
      <c r="DL51" s="993"/>
      <c r="DM51" s="994"/>
      <c r="DN51" s="994"/>
      <c r="DO51" s="994"/>
      <c r="DP51" s="995"/>
      <c r="DQ51" s="993"/>
      <c r="DR51" s="994"/>
      <c r="DS51" s="994"/>
      <c r="DT51" s="994"/>
      <c r="DU51" s="995"/>
      <c r="DV51" s="996"/>
      <c r="DW51" s="997"/>
      <c r="DX51" s="997"/>
      <c r="DY51" s="997"/>
      <c r="DZ51" s="998"/>
      <c r="EA51" s="230"/>
    </row>
    <row r="52" spans="1:131" ht="26.25" customHeight="1" x14ac:dyDescent="0.2">
      <c r="A52" s="238">
        <v>25</v>
      </c>
      <c r="B52" s="1034"/>
      <c r="C52" s="1035"/>
      <c r="D52" s="1035"/>
      <c r="E52" s="1035"/>
      <c r="F52" s="1035"/>
      <c r="G52" s="1035"/>
      <c r="H52" s="1035"/>
      <c r="I52" s="1035"/>
      <c r="J52" s="1035"/>
      <c r="K52" s="1035"/>
      <c r="L52" s="1035"/>
      <c r="M52" s="1035"/>
      <c r="N52" s="1035"/>
      <c r="O52" s="1035"/>
      <c r="P52" s="1036"/>
      <c r="Q52" s="1037"/>
      <c r="R52" s="1029"/>
      <c r="S52" s="1029"/>
      <c r="T52" s="1029"/>
      <c r="U52" s="1029"/>
      <c r="V52" s="1029"/>
      <c r="W52" s="1029"/>
      <c r="X52" s="1029"/>
      <c r="Y52" s="1029"/>
      <c r="Z52" s="1029"/>
      <c r="AA52" s="1029"/>
      <c r="AB52" s="1029"/>
      <c r="AC52" s="1029"/>
      <c r="AD52" s="1029"/>
      <c r="AE52" s="1038"/>
      <c r="AF52" s="1039"/>
      <c r="AG52" s="1040"/>
      <c r="AH52" s="1040"/>
      <c r="AI52" s="1040"/>
      <c r="AJ52" s="1041"/>
      <c r="AK52" s="1028"/>
      <c r="AL52" s="1029"/>
      <c r="AM52" s="1029"/>
      <c r="AN52" s="1029"/>
      <c r="AO52" s="1029"/>
      <c r="AP52" s="1029"/>
      <c r="AQ52" s="1029"/>
      <c r="AR52" s="1029"/>
      <c r="AS52" s="1029"/>
      <c r="AT52" s="1029"/>
      <c r="AU52" s="1029"/>
      <c r="AV52" s="1029"/>
      <c r="AW52" s="1029"/>
      <c r="AX52" s="1029"/>
      <c r="AY52" s="1029"/>
      <c r="AZ52" s="1030"/>
      <c r="BA52" s="1030"/>
      <c r="BB52" s="1030"/>
      <c r="BC52" s="1030"/>
      <c r="BD52" s="1030"/>
      <c r="BE52" s="974"/>
      <c r="BF52" s="974"/>
      <c r="BG52" s="974"/>
      <c r="BH52" s="974"/>
      <c r="BI52" s="975"/>
      <c r="BJ52" s="232"/>
      <c r="BK52" s="232"/>
      <c r="BL52" s="232"/>
      <c r="BM52" s="232"/>
      <c r="BN52" s="232"/>
      <c r="BO52" s="241"/>
      <c r="BP52" s="241"/>
      <c r="BQ52" s="238">
        <v>46</v>
      </c>
      <c r="BR52" s="239"/>
      <c r="BS52" s="996"/>
      <c r="BT52" s="997"/>
      <c r="BU52" s="997"/>
      <c r="BV52" s="997"/>
      <c r="BW52" s="997"/>
      <c r="BX52" s="997"/>
      <c r="BY52" s="997"/>
      <c r="BZ52" s="997"/>
      <c r="CA52" s="997"/>
      <c r="CB52" s="997"/>
      <c r="CC52" s="997"/>
      <c r="CD52" s="997"/>
      <c r="CE52" s="997"/>
      <c r="CF52" s="997"/>
      <c r="CG52" s="1018"/>
      <c r="CH52" s="993"/>
      <c r="CI52" s="994"/>
      <c r="CJ52" s="994"/>
      <c r="CK52" s="994"/>
      <c r="CL52" s="995"/>
      <c r="CM52" s="993"/>
      <c r="CN52" s="994"/>
      <c r="CO52" s="994"/>
      <c r="CP52" s="994"/>
      <c r="CQ52" s="995"/>
      <c r="CR52" s="993"/>
      <c r="CS52" s="994"/>
      <c r="CT52" s="994"/>
      <c r="CU52" s="994"/>
      <c r="CV52" s="995"/>
      <c r="CW52" s="993"/>
      <c r="CX52" s="994"/>
      <c r="CY52" s="994"/>
      <c r="CZ52" s="994"/>
      <c r="DA52" s="995"/>
      <c r="DB52" s="993"/>
      <c r="DC52" s="994"/>
      <c r="DD52" s="994"/>
      <c r="DE52" s="994"/>
      <c r="DF52" s="995"/>
      <c r="DG52" s="993"/>
      <c r="DH52" s="994"/>
      <c r="DI52" s="994"/>
      <c r="DJ52" s="994"/>
      <c r="DK52" s="995"/>
      <c r="DL52" s="993"/>
      <c r="DM52" s="994"/>
      <c r="DN52" s="994"/>
      <c r="DO52" s="994"/>
      <c r="DP52" s="995"/>
      <c r="DQ52" s="993"/>
      <c r="DR52" s="994"/>
      <c r="DS52" s="994"/>
      <c r="DT52" s="994"/>
      <c r="DU52" s="995"/>
      <c r="DV52" s="996"/>
      <c r="DW52" s="997"/>
      <c r="DX52" s="997"/>
      <c r="DY52" s="997"/>
      <c r="DZ52" s="998"/>
      <c r="EA52" s="230"/>
    </row>
    <row r="53" spans="1:131" ht="26.25" customHeight="1" x14ac:dyDescent="0.2">
      <c r="A53" s="238">
        <v>26</v>
      </c>
      <c r="B53" s="1034"/>
      <c r="C53" s="1035"/>
      <c r="D53" s="1035"/>
      <c r="E53" s="1035"/>
      <c r="F53" s="1035"/>
      <c r="G53" s="1035"/>
      <c r="H53" s="1035"/>
      <c r="I53" s="1035"/>
      <c r="J53" s="1035"/>
      <c r="K53" s="1035"/>
      <c r="L53" s="1035"/>
      <c r="M53" s="1035"/>
      <c r="N53" s="1035"/>
      <c r="O53" s="1035"/>
      <c r="P53" s="1036"/>
      <c r="Q53" s="1037"/>
      <c r="R53" s="1029"/>
      <c r="S53" s="1029"/>
      <c r="T53" s="1029"/>
      <c r="U53" s="1029"/>
      <c r="V53" s="1029"/>
      <c r="W53" s="1029"/>
      <c r="X53" s="1029"/>
      <c r="Y53" s="1029"/>
      <c r="Z53" s="1029"/>
      <c r="AA53" s="1029"/>
      <c r="AB53" s="1029"/>
      <c r="AC53" s="1029"/>
      <c r="AD53" s="1029"/>
      <c r="AE53" s="1038"/>
      <c r="AF53" s="1039"/>
      <c r="AG53" s="1040"/>
      <c r="AH53" s="1040"/>
      <c r="AI53" s="1040"/>
      <c r="AJ53" s="1041"/>
      <c r="AK53" s="1028"/>
      <c r="AL53" s="1029"/>
      <c r="AM53" s="1029"/>
      <c r="AN53" s="1029"/>
      <c r="AO53" s="1029"/>
      <c r="AP53" s="1029"/>
      <c r="AQ53" s="1029"/>
      <c r="AR53" s="1029"/>
      <c r="AS53" s="1029"/>
      <c r="AT53" s="1029"/>
      <c r="AU53" s="1029"/>
      <c r="AV53" s="1029"/>
      <c r="AW53" s="1029"/>
      <c r="AX53" s="1029"/>
      <c r="AY53" s="1029"/>
      <c r="AZ53" s="1030"/>
      <c r="BA53" s="1030"/>
      <c r="BB53" s="1030"/>
      <c r="BC53" s="1030"/>
      <c r="BD53" s="1030"/>
      <c r="BE53" s="974"/>
      <c r="BF53" s="974"/>
      <c r="BG53" s="974"/>
      <c r="BH53" s="974"/>
      <c r="BI53" s="975"/>
      <c r="BJ53" s="232"/>
      <c r="BK53" s="232"/>
      <c r="BL53" s="232"/>
      <c r="BM53" s="232"/>
      <c r="BN53" s="232"/>
      <c r="BO53" s="241"/>
      <c r="BP53" s="241"/>
      <c r="BQ53" s="238">
        <v>47</v>
      </c>
      <c r="BR53" s="239"/>
      <c r="BS53" s="996"/>
      <c r="BT53" s="997"/>
      <c r="BU53" s="997"/>
      <c r="BV53" s="997"/>
      <c r="BW53" s="997"/>
      <c r="BX53" s="997"/>
      <c r="BY53" s="997"/>
      <c r="BZ53" s="997"/>
      <c r="CA53" s="997"/>
      <c r="CB53" s="997"/>
      <c r="CC53" s="997"/>
      <c r="CD53" s="997"/>
      <c r="CE53" s="997"/>
      <c r="CF53" s="997"/>
      <c r="CG53" s="1018"/>
      <c r="CH53" s="993"/>
      <c r="CI53" s="994"/>
      <c r="CJ53" s="994"/>
      <c r="CK53" s="994"/>
      <c r="CL53" s="995"/>
      <c r="CM53" s="993"/>
      <c r="CN53" s="994"/>
      <c r="CO53" s="994"/>
      <c r="CP53" s="994"/>
      <c r="CQ53" s="995"/>
      <c r="CR53" s="993"/>
      <c r="CS53" s="994"/>
      <c r="CT53" s="994"/>
      <c r="CU53" s="994"/>
      <c r="CV53" s="995"/>
      <c r="CW53" s="993"/>
      <c r="CX53" s="994"/>
      <c r="CY53" s="994"/>
      <c r="CZ53" s="994"/>
      <c r="DA53" s="995"/>
      <c r="DB53" s="993"/>
      <c r="DC53" s="994"/>
      <c r="DD53" s="994"/>
      <c r="DE53" s="994"/>
      <c r="DF53" s="995"/>
      <c r="DG53" s="993"/>
      <c r="DH53" s="994"/>
      <c r="DI53" s="994"/>
      <c r="DJ53" s="994"/>
      <c r="DK53" s="995"/>
      <c r="DL53" s="993"/>
      <c r="DM53" s="994"/>
      <c r="DN53" s="994"/>
      <c r="DO53" s="994"/>
      <c r="DP53" s="995"/>
      <c r="DQ53" s="993"/>
      <c r="DR53" s="994"/>
      <c r="DS53" s="994"/>
      <c r="DT53" s="994"/>
      <c r="DU53" s="995"/>
      <c r="DV53" s="996"/>
      <c r="DW53" s="997"/>
      <c r="DX53" s="997"/>
      <c r="DY53" s="997"/>
      <c r="DZ53" s="998"/>
      <c r="EA53" s="230"/>
    </row>
    <row r="54" spans="1:131" ht="26.25" customHeight="1" x14ac:dyDescent="0.2">
      <c r="A54" s="238">
        <v>27</v>
      </c>
      <c r="B54" s="1034"/>
      <c r="C54" s="1035"/>
      <c r="D54" s="1035"/>
      <c r="E54" s="1035"/>
      <c r="F54" s="1035"/>
      <c r="G54" s="1035"/>
      <c r="H54" s="1035"/>
      <c r="I54" s="1035"/>
      <c r="J54" s="1035"/>
      <c r="K54" s="1035"/>
      <c r="L54" s="1035"/>
      <c r="M54" s="1035"/>
      <c r="N54" s="1035"/>
      <c r="O54" s="1035"/>
      <c r="P54" s="1036"/>
      <c r="Q54" s="1037"/>
      <c r="R54" s="1029"/>
      <c r="S54" s="1029"/>
      <c r="T54" s="1029"/>
      <c r="U54" s="1029"/>
      <c r="V54" s="1029"/>
      <c r="W54" s="1029"/>
      <c r="X54" s="1029"/>
      <c r="Y54" s="1029"/>
      <c r="Z54" s="1029"/>
      <c r="AA54" s="1029"/>
      <c r="AB54" s="1029"/>
      <c r="AC54" s="1029"/>
      <c r="AD54" s="1029"/>
      <c r="AE54" s="1038"/>
      <c r="AF54" s="1039"/>
      <c r="AG54" s="1040"/>
      <c r="AH54" s="1040"/>
      <c r="AI54" s="1040"/>
      <c r="AJ54" s="1041"/>
      <c r="AK54" s="1028"/>
      <c r="AL54" s="1029"/>
      <c r="AM54" s="1029"/>
      <c r="AN54" s="1029"/>
      <c r="AO54" s="1029"/>
      <c r="AP54" s="1029"/>
      <c r="AQ54" s="1029"/>
      <c r="AR54" s="1029"/>
      <c r="AS54" s="1029"/>
      <c r="AT54" s="1029"/>
      <c r="AU54" s="1029"/>
      <c r="AV54" s="1029"/>
      <c r="AW54" s="1029"/>
      <c r="AX54" s="1029"/>
      <c r="AY54" s="1029"/>
      <c r="AZ54" s="1030"/>
      <c r="BA54" s="1030"/>
      <c r="BB54" s="1030"/>
      <c r="BC54" s="1030"/>
      <c r="BD54" s="1030"/>
      <c r="BE54" s="974"/>
      <c r="BF54" s="974"/>
      <c r="BG54" s="974"/>
      <c r="BH54" s="974"/>
      <c r="BI54" s="975"/>
      <c r="BJ54" s="232"/>
      <c r="BK54" s="232"/>
      <c r="BL54" s="232"/>
      <c r="BM54" s="232"/>
      <c r="BN54" s="232"/>
      <c r="BO54" s="241"/>
      <c r="BP54" s="241"/>
      <c r="BQ54" s="238">
        <v>48</v>
      </c>
      <c r="BR54" s="239"/>
      <c r="BS54" s="996"/>
      <c r="BT54" s="997"/>
      <c r="BU54" s="997"/>
      <c r="BV54" s="997"/>
      <c r="BW54" s="997"/>
      <c r="BX54" s="997"/>
      <c r="BY54" s="997"/>
      <c r="BZ54" s="997"/>
      <c r="CA54" s="997"/>
      <c r="CB54" s="997"/>
      <c r="CC54" s="997"/>
      <c r="CD54" s="997"/>
      <c r="CE54" s="997"/>
      <c r="CF54" s="997"/>
      <c r="CG54" s="1018"/>
      <c r="CH54" s="993"/>
      <c r="CI54" s="994"/>
      <c r="CJ54" s="994"/>
      <c r="CK54" s="994"/>
      <c r="CL54" s="995"/>
      <c r="CM54" s="993"/>
      <c r="CN54" s="994"/>
      <c r="CO54" s="994"/>
      <c r="CP54" s="994"/>
      <c r="CQ54" s="995"/>
      <c r="CR54" s="993"/>
      <c r="CS54" s="994"/>
      <c r="CT54" s="994"/>
      <c r="CU54" s="994"/>
      <c r="CV54" s="995"/>
      <c r="CW54" s="993"/>
      <c r="CX54" s="994"/>
      <c r="CY54" s="994"/>
      <c r="CZ54" s="994"/>
      <c r="DA54" s="995"/>
      <c r="DB54" s="993"/>
      <c r="DC54" s="994"/>
      <c r="DD54" s="994"/>
      <c r="DE54" s="994"/>
      <c r="DF54" s="995"/>
      <c r="DG54" s="993"/>
      <c r="DH54" s="994"/>
      <c r="DI54" s="994"/>
      <c r="DJ54" s="994"/>
      <c r="DK54" s="995"/>
      <c r="DL54" s="993"/>
      <c r="DM54" s="994"/>
      <c r="DN54" s="994"/>
      <c r="DO54" s="994"/>
      <c r="DP54" s="995"/>
      <c r="DQ54" s="993"/>
      <c r="DR54" s="994"/>
      <c r="DS54" s="994"/>
      <c r="DT54" s="994"/>
      <c r="DU54" s="995"/>
      <c r="DV54" s="996"/>
      <c r="DW54" s="997"/>
      <c r="DX54" s="997"/>
      <c r="DY54" s="997"/>
      <c r="DZ54" s="998"/>
      <c r="EA54" s="230"/>
    </row>
    <row r="55" spans="1:131" ht="26.25" customHeight="1" x14ac:dyDescent="0.2">
      <c r="A55" s="238">
        <v>28</v>
      </c>
      <c r="B55" s="1034"/>
      <c r="C55" s="1035"/>
      <c r="D55" s="1035"/>
      <c r="E55" s="1035"/>
      <c r="F55" s="1035"/>
      <c r="G55" s="1035"/>
      <c r="H55" s="1035"/>
      <c r="I55" s="1035"/>
      <c r="J55" s="1035"/>
      <c r="K55" s="1035"/>
      <c r="L55" s="1035"/>
      <c r="M55" s="1035"/>
      <c r="N55" s="1035"/>
      <c r="O55" s="1035"/>
      <c r="P55" s="1036"/>
      <c r="Q55" s="1037"/>
      <c r="R55" s="1029"/>
      <c r="S55" s="1029"/>
      <c r="T55" s="1029"/>
      <c r="U55" s="1029"/>
      <c r="V55" s="1029"/>
      <c r="W55" s="1029"/>
      <c r="X55" s="1029"/>
      <c r="Y55" s="1029"/>
      <c r="Z55" s="1029"/>
      <c r="AA55" s="1029"/>
      <c r="AB55" s="1029"/>
      <c r="AC55" s="1029"/>
      <c r="AD55" s="1029"/>
      <c r="AE55" s="1038"/>
      <c r="AF55" s="1039"/>
      <c r="AG55" s="1040"/>
      <c r="AH55" s="1040"/>
      <c r="AI55" s="1040"/>
      <c r="AJ55" s="1041"/>
      <c r="AK55" s="1028"/>
      <c r="AL55" s="1029"/>
      <c r="AM55" s="1029"/>
      <c r="AN55" s="1029"/>
      <c r="AO55" s="1029"/>
      <c r="AP55" s="1029"/>
      <c r="AQ55" s="1029"/>
      <c r="AR55" s="1029"/>
      <c r="AS55" s="1029"/>
      <c r="AT55" s="1029"/>
      <c r="AU55" s="1029"/>
      <c r="AV55" s="1029"/>
      <c r="AW55" s="1029"/>
      <c r="AX55" s="1029"/>
      <c r="AY55" s="1029"/>
      <c r="AZ55" s="1030"/>
      <c r="BA55" s="1030"/>
      <c r="BB55" s="1030"/>
      <c r="BC55" s="1030"/>
      <c r="BD55" s="1030"/>
      <c r="BE55" s="974"/>
      <c r="BF55" s="974"/>
      <c r="BG55" s="974"/>
      <c r="BH55" s="974"/>
      <c r="BI55" s="975"/>
      <c r="BJ55" s="232"/>
      <c r="BK55" s="232"/>
      <c r="BL55" s="232"/>
      <c r="BM55" s="232"/>
      <c r="BN55" s="232"/>
      <c r="BO55" s="241"/>
      <c r="BP55" s="241"/>
      <c r="BQ55" s="238">
        <v>49</v>
      </c>
      <c r="BR55" s="239"/>
      <c r="BS55" s="996"/>
      <c r="BT55" s="997"/>
      <c r="BU55" s="997"/>
      <c r="BV55" s="997"/>
      <c r="BW55" s="997"/>
      <c r="BX55" s="997"/>
      <c r="BY55" s="997"/>
      <c r="BZ55" s="997"/>
      <c r="CA55" s="997"/>
      <c r="CB55" s="997"/>
      <c r="CC55" s="997"/>
      <c r="CD55" s="997"/>
      <c r="CE55" s="997"/>
      <c r="CF55" s="997"/>
      <c r="CG55" s="1018"/>
      <c r="CH55" s="993"/>
      <c r="CI55" s="994"/>
      <c r="CJ55" s="994"/>
      <c r="CK55" s="994"/>
      <c r="CL55" s="995"/>
      <c r="CM55" s="993"/>
      <c r="CN55" s="994"/>
      <c r="CO55" s="994"/>
      <c r="CP55" s="994"/>
      <c r="CQ55" s="995"/>
      <c r="CR55" s="993"/>
      <c r="CS55" s="994"/>
      <c r="CT55" s="994"/>
      <c r="CU55" s="994"/>
      <c r="CV55" s="995"/>
      <c r="CW55" s="993"/>
      <c r="CX55" s="994"/>
      <c r="CY55" s="994"/>
      <c r="CZ55" s="994"/>
      <c r="DA55" s="995"/>
      <c r="DB55" s="993"/>
      <c r="DC55" s="994"/>
      <c r="DD55" s="994"/>
      <c r="DE55" s="994"/>
      <c r="DF55" s="995"/>
      <c r="DG55" s="993"/>
      <c r="DH55" s="994"/>
      <c r="DI55" s="994"/>
      <c r="DJ55" s="994"/>
      <c r="DK55" s="995"/>
      <c r="DL55" s="993"/>
      <c r="DM55" s="994"/>
      <c r="DN55" s="994"/>
      <c r="DO55" s="994"/>
      <c r="DP55" s="995"/>
      <c r="DQ55" s="993"/>
      <c r="DR55" s="994"/>
      <c r="DS55" s="994"/>
      <c r="DT55" s="994"/>
      <c r="DU55" s="995"/>
      <c r="DV55" s="996"/>
      <c r="DW55" s="997"/>
      <c r="DX55" s="997"/>
      <c r="DY55" s="997"/>
      <c r="DZ55" s="998"/>
      <c r="EA55" s="230"/>
    </row>
    <row r="56" spans="1:131" ht="26.25" customHeight="1" x14ac:dyDescent="0.2">
      <c r="A56" s="238">
        <v>29</v>
      </c>
      <c r="B56" s="1034"/>
      <c r="C56" s="1035"/>
      <c r="D56" s="1035"/>
      <c r="E56" s="1035"/>
      <c r="F56" s="1035"/>
      <c r="G56" s="1035"/>
      <c r="H56" s="1035"/>
      <c r="I56" s="1035"/>
      <c r="J56" s="1035"/>
      <c r="K56" s="1035"/>
      <c r="L56" s="1035"/>
      <c r="M56" s="1035"/>
      <c r="N56" s="1035"/>
      <c r="O56" s="1035"/>
      <c r="P56" s="1036"/>
      <c r="Q56" s="1037"/>
      <c r="R56" s="1029"/>
      <c r="S56" s="1029"/>
      <c r="T56" s="1029"/>
      <c r="U56" s="1029"/>
      <c r="V56" s="1029"/>
      <c r="W56" s="1029"/>
      <c r="X56" s="1029"/>
      <c r="Y56" s="1029"/>
      <c r="Z56" s="1029"/>
      <c r="AA56" s="1029"/>
      <c r="AB56" s="1029"/>
      <c r="AC56" s="1029"/>
      <c r="AD56" s="1029"/>
      <c r="AE56" s="1038"/>
      <c r="AF56" s="1039"/>
      <c r="AG56" s="1040"/>
      <c r="AH56" s="1040"/>
      <c r="AI56" s="1040"/>
      <c r="AJ56" s="1041"/>
      <c r="AK56" s="1028"/>
      <c r="AL56" s="1029"/>
      <c r="AM56" s="1029"/>
      <c r="AN56" s="1029"/>
      <c r="AO56" s="1029"/>
      <c r="AP56" s="1029"/>
      <c r="AQ56" s="1029"/>
      <c r="AR56" s="1029"/>
      <c r="AS56" s="1029"/>
      <c r="AT56" s="1029"/>
      <c r="AU56" s="1029"/>
      <c r="AV56" s="1029"/>
      <c r="AW56" s="1029"/>
      <c r="AX56" s="1029"/>
      <c r="AY56" s="1029"/>
      <c r="AZ56" s="1030"/>
      <c r="BA56" s="1030"/>
      <c r="BB56" s="1030"/>
      <c r="BC56" s="1030"/>
      <c r="BD56" s="1030"/>
      <c r="BE56" s="974"/>
      <c r="BF56" s="974"/>
      <c r="BG56" s="974"/>
      <c r="BH56" s="974"/>
      <c r="BI56" s="975"/>
      <c r="BJ56" s="232"/>
      <c r="BK56" s="232"/>
      <c r="BL56" s="232"/>
      <c r="BM56" s="232"/>
      <c r="BN56" s="232"/>
      <c r="BO56" s="241"/>
      <c r="BP56" s="241"/>
      <c r="BQ56" s="238">
        <v>50</v>
      </c>
      <c r="BR56" s="239"/>
      <c r="BS56" s="996"/>
      <c r="BT56" s="997"/>
      <c r="BU56" s="997"/>
      <c r="BV56" s="997"/>
      <c r="BW56" s="997"/>
      <c r="BX56" s="997"/>
      <c r="BY56" s="997"/>
      <c r="BZ56" s="997"/>
      <c r="CA56" s="997"/>
      <c r="CB56" s="997"/>
      <c r="CC56" s="997"/>
      <c r="CD56" s="997"/>
      <c r="CE56" s="997"/>
      <c r="CF56" s="997"/>
      <c r="CG56" s="1018"/>
      <c r="CH56" s="993"/>
      <c r="CI56" s="994"/>
      <c r="CJ56" s="994"/>
      <c r="CK56" s="994"/>
      <c r="CL56" s="995"/>
      <c r="CM56" s="993"/>
      <c r="CN56" s="994"/>
      <c r="CO56" s="994"/>
      <c r="CP56" s="994"/>
      <c r="CQ56" s="995"/>
      <c r="CR56" s="993"/>
      <c r="CS56" s="994"/>
      <c r="CT56" s="994"/>
      <c r="CU56" s="994"/>
      <c r="CV56" s="995"/>
      <c r="CW56" s="993"/>
      <c r="CX56" s="994"/>
      <c r="CY56" s="994"/>
      <c r="CZ56" s="994"/>
      <c r="DA56" s="995"/>
      <c r="DB56" s="993"/>
      <c r="DC56" s="994"/>
      <c r="DD56" s="994"/>
      <c r="DE56" s="994"/>
      <c r="DF56" s="995"/>
      <c r="DG56" s="993"/>
      <c r="DH56" s="994"/>
      <c r="DI56" s="994"/>
      <c r="DJ56" s="994"/>
      <c r="DK56" s="995"/>
      <c r="DL56" s="993"/>
      <c r="DM56" s="994"/>
      <c r="DN56" s="994"/>
      <c r="DO56" s="994"/>
      <c r="DP56" s="995"/>
      <c r="DQ56" s="993"/>
      <c r="DR56" s="994"/>
      <c r="DS56" s="994"/>
      <c r="DT56" s="994"/>
      <c r="DU56" s="995"/>
      <c r="DV56" s="996"/>
      <c r="DW56" s="997"/>
      <c r="DX56" s="997"/>
      <c r="DY56" s="997"/>
      <c r="DZ56" s="998"/>
      <c r="EA56" s="230"/>
    </row>
    <row r="57" spans="1:131" ht="26.25" customHeight="1" x14ac:dyDescent="0.2">
      <c r="A57" s="238">
        <v>30</v>
      </c>
      <c r="B57" s="1034"/>
      <c r="C57" s="1035"/>
      <c r="D57" s="1035"/>
      <c r="E57" s="1035"/>
      <c r="F57" s="1035"/>
      <c r="G57" s="1035"/>
      <c r="H57" s="1035"/>
      <c r="I57" s="1035"/>
      <c r="J57" s="1035"/>
      <c r="K57" s="1035"/>
      <c r="L57" s="1035"/>
      <c r="M57" s="1035"/>
      <c r="N57" s="1035"/>
      <c r="O57" s="1035"/>
      <c r="P57" s="1036"/>
      <c r="Q57" s="1037"/>
      <c r="R57" s="1029"/>
      <c r="S57" s="1029"/>
      <c r="T57" s="1029"/>
      <c r="U57" s="1029"/>
      <c r="V57" s="1029"/>
      <c r="W57" s="1029"/>
      <c r="X57" s="1029"/>
      <c r="Y57" s="1029"/>
      <c r="Z57" s="1029"/>
      <c r="AA57" s="1029"/>
      <c r="AB57" s="1029"/>
      <c r="AC57" s="1029"/>
      <c r="AD57" s="1029"/>
      <c r="AE57" s="1038"/>
      <c r="AF57" s="1039"/>
      <c r="AG57" s="1040"/>
      <c r="AH57" s="1040"/>
      <c r="AI57" s="1040"/>
      <c r="AJ57" s="1041"/>
      <c r="AK57" s="1028"/>
      <c r="AL57" s="1029"/>
      <c r="AM57" s="1029"/>
      <c r="AN57" s="1029"/>
      <c r="AO57" s="1029"/>
      <c r="AP57" s="1029"/>
      <c r="AQ57" s="1029"/>
      <c r="AR57" s="1029"/>
      <c r="AS57" s="1029"/>
      <c r="AT57" s="1029"/>
      <c r="AU57" s="1029"/>
      <c r="AV57" s="1029"/>
      <c r="AW57" s="1029"/>
      <c r="AX57" s="1029"/>
      <c r="AY57" s="1029"/>
      <c r="AZ57" s="1030"/>
      <c r="BA57" s="1030"/>
      <c r="BB57" s="1030"/>
      <c r="BC57" s="1030"/>
      <c r="BD57" s="1030"/>
      <c r="BE57" s="974"/>
      <c r="BF57" s="974"/>
      <c r="BG57" s="974"/>
      <c r="BH57" s="974"/>
      <c r="BI57" s="975"/>
      <c r="BJ57" s="232"/>
      <c r="BK57" s="232"/>
      <c r="BL57" s="232"/>
      <c r="BM57" s="232"/>
      <c r="BN57" s="232"/>
      <c r="BO57" s="241"/>
      <c r="BP57" s="241"/>
      <c r="BQ57" s="238">
        <v>51</v>
      </c>
      <c r="BR57" s="239"/>
      <c r="BS57" s="996"/>
      <c r="BT57" s="997"/>
      <c r="BU57" s="997"/>
      <c r="BV57" s="997"/>
      <c r="BW57" s="997"/>
      <c r="BX57" s="997"/>
      <c r="BY57" s="997"/>
      <c r="BZ57" s="997"/>
      <c r="CA57" s="997"/>
      <c r="CB57" s="997"/>
      <c r="CC57" s="997"/>
      <c r="CD57" s="997"/>
      <c r="CE57" s="997"/>
      <c r="CF57" s="997"/>
      <c r="CG57" s="1018"/>
      <c r="CH57" s="993"/>
      <c r="CI57" s="994"/>
      <c r="CJ57" s="994"/>
      <c r="CK57" s="994"/>
      <c r="CL57" s="995"/>
      <c r="CM57" s="993"/>
      <c r="CN57" s="994"/>
      <c r="CO57" s="994"/>
      <c r="CP57" s="994"/>
      <c r="CQ57" s="995"/>
      <c r="CR57" s="993"/>
      <c r="CS57" s="994"/>
      <c r="CT57" s="994"/>
      <c r="CU57" s="994"/>
      <c r="CV57" s="995"/>
      <c r="CW57" s="993"/>
      <c r="CX57" s="994"/>
      <c r="CY57" s="994"/>
      <c r="CZ57" s="994"/>
      <c r="DA57" s="995"/>
      <c r="DB57" s="993"/>
      <c r="DC57" s="994"/>
      <c r="DD57" s="994"/>
      <c r="DE57" s="994"/>
      <c r="DF57" s="995"/>
      <c r="DG57" s="993"/>
      <c r="DH57" s="994"/>
      <c r="DI57" s="994"/>
      <c r="DJ57" s="994"/>
      <c r="DK57" s="995"/>
      <c r="DL57" s="993"/>
      <c r="DM57" s="994"/>
      <c r="DN57" s="994"/>
      <c r="DO57" s="994"/>
      <c r="DP57" s="995"/>
      <c r="DQ57" s="993"/>
      <c r="DR57" s="994"/>
      <c r="DS57" s="994"/>
      <c r="DT57" s="994"/>
      <c r="DU57" s="995"/>
      <c r="DV57" s="996"/>
      <c r="DW57" s="997"/>
      <c r="DX57" s="997"/>
      <c r="DY57" s="997"/>
      <c r="DZ57" s="998"/>
      <c r="EA57" s="230"/>
    </row>
    <row r="58" spans="1:131" ht="26.25" customHeight="1" x14ac:dyDescent="0.2">
      <c r="A58" s="238">
        <v>31</v>
      </c>
      <c r="B58" s="1034"/>
      <c r="C58" s="1035"/>
      <c r="D58" s="1035"/>
      <c r="E58" s="1035"/>
      <c r="F58" s="1035"/>
      <c r="G58" s="1035"/>
      <c r="H58" s="1035"/>
      <c r="I58" s="1035"/>
      <c r="J58" s="1035"/>
      <c r="K58" s="1035"/>
      <c r="L58" s="1035"/>
      <c r="M58" s="1035"/>
      <c r="N58" s="1035"/>
      <c r="O58" s="1035"/>
      <c r="P58" s="1036"/>
      <c r="Q58" s="1037"/>
      <c r="R58" s="1029"/>
      <c r="S58" s="1029"/>
      <c r="T58" s="1029"/>
      <c r="U58" s="1029"/>
      <c r="V58" s="1029"/>
      <c r="W58" s="1029"/>
      <c r="X58" s="1029"/>
      <c r="Y58" s="1029"/>
      <c r="Z58" s="1029"/>
      <c r="AA58" s="1029"/>
      <c r="AB58" s="1029"/>
      <c r="AC58" s="1029"/>
      <c r="AD58" s="1029"/>
      <c r="AE58" s="1038"/>
      <c r="AF58" s="1039"/>
      <c r="AG58" s="1040"/>
      <c r="AH58" s="1040"/>
      <c r="AI58" s="1040"/>
      <c r="AJ58" s="1041"/>
      <c r="AK58" s="1028"/>
      <c r="AL58" s="1029"/>
      <c r="AM58" s="1029"/>
      <c r="AN58" s="1029"/>
      <c r="AO58" s="1029"/>
      <c r="AP58" s="1029"/>
      <c r="AQ58" s="1029"/>
      <c r="AR58" s="1029"/>
      <c r="AS58" s="1029"/>
      <c r="AT58" s="1029"/>
      <c r="AU58" s="1029"/>
      <c r="AV58" s="1029"/>
      <c r="AW58" s="1029"/>
      <c r="AX58" s="1029"/>
      <c r="AY58" s="1029"/>
      <c r="AZ58" s="1030"/>
      <c r="BA58" s="1030"/>
      <c r="BB58" s="1030"/>
      <c r="BC58" s="1030"/>
      <c r="BD58" s="1030"/>
      <c r="BE58" s="974"/>
      <c r="BF58" s="974"/>
      <c r="BG58" s="974"/>
      <c r="BH58" s="974"/>
      <c r="BI58" s="975"/>
      <c r="BJ58" s="232"/>
      <c r="BK58" s="232"/>
      <c r="BL58" s="232"/>
      <c r="BM58" s="232"/>
      <c r="BN58" s="232"/>
      <c r="BO58" s="241"/>
      <c r="BP58" s="241"/>
      <c r="BQ58" s="238">
        <v>52</v>
      </c>
      <c r="BR58" s="239"/>
      <c r="BS58" s="996"/>
      <c r="BT58" s="997"/>
      <c r="BU58" s="997"/>
      <c r="BV58" s="997"/>
      <c r="BW58" s="997"/>
      <c r="BX58" s="997"/>
      <c r="BY58" s="997"/>
      <c r="BZ58" s="997"/>
      <c r="CA58" s="997"/>
      <c r="CB58" s="997"/>
      <c r="CC58" s="997"/>
      <c r="CD58" s="997"/>
      <c r="CE58" s="997"/>
      <c r="CF58" s="997"/>
      <c r="CG58" s="1018"/>
      <c r="CH58" s="993"/>
      <c r="CI58" s="994"/>
      <c r="CJ58" s="994"/>
      <c r="CK58" s="994"/>
      <c r="CL58" s="995"/>
      <c r="CM58" s="993"/>
      <c r="CN58" s="994"/>
      <c r="CO58" s="994"/>
      <c r="CP58" s="994"/>
      <c r="CQ58" s="995"/>
      <c r="CR58" s="993"/>
      <c r="CS58" s="994"/>
      <c r="CT58" s="994"/>
      <c r="CU58" s="994"/>
      <c r="CV58" s="995"/>
      <c r="CW58" s="993"/>
      <c r="CX58" s="994"/>
      <c r="CY58" s="994"/>
      <c r="CZ58" s="994"/>
      <c r="DA58" s="995"/>
      <c r="DB58" s="993"/>
      <c r="DC58" s="994"/>
      <c r="DD58" s="994"/>
      <c r="DE58" s="994"/>
      <c r="DF58" s="995"/>
      <c r="DG58" s="993"/>
      <c r="DH58" s="994"/>
      <c r="DI58" s="994"/>
      <c r="DJ58" s="994"/>
      <c r="DK58" s="995"/>
      <c r="DL58" s="993"/>
      <c r="DM58" s="994"/>
      <c r="DN58" s="994"/>
      <c r="DO58" s="994"/>
      <c r="DP58" s="995"/>
      <c r="DQ58" s="993"/>
      <c r="DR58" s="994"/>
      <c r="DS58" s="994"/>
      <c r="DT58" s="994"/>
      <c r="DU58" s="995"/>
      <c r="DV58" s="996"/>
      <c r="DW58" s="997"/>
      <c r="DX58" s="997"/>
      <c r="DY58" s="997"/>
      <c r="DZ58" s="998"/>
      <c r="EA58" s="230"/>
    </row>
    <row r="59" spans="1:131" ht="26.25" customHeight="1" x14ac:dyDescent="0.2">
      <c r="A59" s="238">
        <v>32</v>
      </c>
      <c r="B59" s="1034"/>
      <c r="C59" s="1035"/>
      <c r="D59" s="1035"/>
      <c r="E59" s="1035"/>
      <c r="F59" s="1035"/>
      <c r="G59" s="1035"/>
      <c r="H59" s="1035"/>
      <c r="I59" s="1035"/>
      <c r="J59" s="1035"/>
      <c r="K59" s="1035"/>
      <c r="L59" s="1035"/>
      <c r="M59" s="1035"/>
      <c r="N59" s="1035"/>
      <c r="O59" s="1035"/>
      <c r="P59" s="1036"/>
      <c r="Q59" s="1037"/>
      <c r="R59" s="1029"/>
      <c r="S59" s="1029"/>
      <c r="T59" s="1029"/>
      <c r="U59" s="1029"/>
      <c r="V59" s="1029"/>
      <c r="W59" s="1029"/>
      <c r="X59" s="1029"/>
      <c r="Y59" s="1029"/>
      <c r="Z59" s="1029"/>
      <c r="AA59" s="1029"/>
      <c r="AB59" s="1029"/>
      <c r="AC59" s="1029"/>
      <c r="AD59" s="1029"/>
      <c r="AE59" s="1038"/>
      <c r="AF59" s="1039"/>
      <c r="AG59" s="1040"/>
      <c r="AH59" s="1040"/>
      <c r="AI59" s="1040"/>
      <c r="AJ59" s="1041"/>
      <c r="AK59" s="1028"/>
      <c r="AL59" s="1029"/>
      <c r="AM59" s="1029"/>
      <c r="AN59" s="1029"/>
      <c r="AO59" s="1029"/>
      <c r="AP59" s="1029"/>
      <c r="AQ59" s="1029"/>
      <c r="AR59" s="1029"/>
      <c r="AS59" s="1029"/>
      <c r="AT59" s="1029"/>
      <c r="AU59" s="1029"/>
      <c r="AV59" s="1029"/>
      <c r="AW59" s="1029"/>
      <c r="AX59" s="1029"/>
      <c r="AY59" s="1029"/>
      <c r="AZ59" s="1030"/>
      <c r="BA59" s="1030"/>
      <c r="BB59" s="1030"/>
      <c r="BC59" s="1030"/>
      <c r="BD59" s="1030"/>
      <c r="BE59" s="974"/>
      <c r="BF59" s="974"/>
      <c r="BG59" s="974"/>
      <c r="BH59" s="974"/>
      <c r="BI59" s="975"/>
      <c r="BJ59" s="232"/>
      <c r="BK59" s="232"/>
      <c r="BL59" s="232"/>
      <c r="BM59" s="232"/>
      <c r="BN59" s="232"/>
      <c r="BO59" s="241"/>
      <c r="BP59" s="241"/>
      <c r="BQ59" s="238">
        <v>53</v>
      </c>
      <c r="BR59" s="239"/>
      <c r="BS59" s="996"/>
      <c r="BT59" s="997"/>
      <c r="BU59" s="997"/>
      <c r="BV59" s="997"/>
      <c r="BW59" s="997"/>
      <c r="BX59" s="997"/>
      <c r="BY59" s="997"/>
      <c r="BZ59" s="997"/>
      <c r="CA59" s="997"/>
      <c r="CB59" s="997"/>
      <c r="CC59" s="997"/>
      <c r="CD59" s="997"/>
      <c r="CE59" s="997"/>
      <c r="CF59" s="997"/>
      <c r="CG59" s="1018"/>
      <c r="CH59" s="993"/>
      <c r="CI59" s="994"/>
      <c r="CJ59" s="994"/>
      <c r="CK59" s="994"/>
      <c r="CL59" s="995"/>
      <c r="CM59" s="993"/>
      <c r="CN59" s="994"/>
      <c r="CO59" s="994"/>
      <c r="CP59" s="994"/>
      <c r="CQ59" s="995"/>
      <c r="CR59" s="993"/>
      <c r="CS59" s="994"/>
      <c r="CT59" s="994"/>
      <c r="CU59" s="994"/>
      <c r="CV59" s="995"/>
      <c r="CW59" s="993"/>
      <c r="CX59" s="994"/>
      <c r="CY59" s="994"/>
      <c r="CZ59" s="994"/>
      <c r="DA59" s="995"/>
      <c r="DB59" s="993"/>
      <c r="DC59" s="994"/>
      <c r="DD59" s="994"/>
      <c r="DE59" s="994"/>
      <c r="DF59" s="995"/>
      <c r="DG59" s="993"/>
      <c r="DH59" s="994"/>
      <c r="DI59" s="994"/>
      <c r="DJ59" s="994"/>
      <c r="DK59" s="995"/>
      <c r="DL59" s="993"/>
      <c r="DM59" s="994"/>
      <c r="DN59" s="994"/>
      <c r="DO59" s="994"/>
      <c r="DP59" s="995"/>
      <c r="DQ59" s="993"/>
      <c r="DR59" s="994"/>
      <c r="DS59" s="994"/>
      <c r="DT59" s="994"/>
      <c r="DU59" s="995"/>
      <c r="DV59" s="996"/>
      <c r="DW59" s="997"/>
      <c r="DX59" s="997"/>
      <c r="DY59" s="997"/>
      <c r="DZ59" s="998"/>
      <c r="EA59" s="230"/>
    </row>
    <row r="60" spans="1:131" ht="26.25" customHeight="1" x14ac:dyDescent="0.2">
      <c r="A60" s="238">
        <v>33</v>
      </c>
      <c r="B60" s="1034"/>
      <c r="C60" s="1035"/>
      <c r="D60" s="1035"/>
      <c r="E60" s="1035"/>
      <c r="F60" s="1035"/>
      <c r="G60" s="1035"/>
      <c r="H60" s="1035"/>
      <c r="I60" s="1035"/>
      <c r="J60" s="1035"/>
      <c r="K60" s="1035"/>
      <c r="L60" s="1035"/>
      <c r="M60" s="1035"/>
      <c r="N60" s="1035"/>
      <c r="O60" s="1035"/>
      <c r="P60" s="1036"/>
      <c r="Q60" s="1037"/>
      <c r="R60" s="1029"/>
      <c r="S60" s="1029"/>
      <c r="T60" s="1029"/>
      <c r="U60" s="1029"/>
      <c r="V60" s="1029"/>
      <c r="W60" s="1029"/>
      <c r="X60" s="1029"/>
      <c r="Y60" s="1029"/>
      <c r="Z60" s="1029"/>
      <c r="AA60" s="1029"/>
      <c r="AB60" s="1029"/>
      <c r="AC60" s="1029"/>
      <c r="AD60" s="1029"/>
      <c r="AE60" s="1038"/>
      <c r="AF60" s="1039"/>
      <c r="AG60" s="1040"/>
      <c r="AH60" s="1040"/>
      <c r="AI60" s="1040"/>
      <c r="AJ60" s="1041"/>
      <c r="AK60" s="1028"/>
      <c r="AL60" s="1029"/>
      <c r="AM60" s="1029"/>
      <c r="AN60" s="1029"/>
      <c r="AO60" s="1029"/>
      <c r="AP60" s="1029"/>
      <c r="AQ60" s="1029"/>
      <c r="AR60" s="1029"/>
      <c r="AS60" s="1029"/>
      <c r="AT60" s="1029"/>
      <c r="AU60" s="1029"/>
      <c r="AV60" s="1029"/>
      <c r="AW60" s="1029"/>
      <c r="AX60" s="1029"/>
      <c r="AY60" s="1029"/>
      <c r="AZ60" s="1030"/>
      <c r="BA60" s="1030"/>
      <c r="BB60" s="1030"/>
      <c r="BC60" s="1030"/>
      <c r="BD60" s="1030"/>
      <c r="BE60" s="974"/>
      <c r="BF60" s="974"/>
      <c r="BG60" s="974"/>
      <c r="BH60" s="974"/>
      <c r="BI60" s="975"/>
      <c r="BJ60" s="232"/>
      <c r="BK60" s="232"/>
      <c r="BL60" s="232"/>
      <c r="BM60" s="232"/>
      <c r="BN60" s="232"/>
      <c r="BO60" s="241"/>
      <c r="BP60" s="241"/>
      <c r="BQ60" s="238">
        <v>54</v>
      </c>
      <c r="BR60" s="239"/>
      <c r="BS60" s="996"/>
      <c r="BT60" s="997"/>
      <c r="BU60" s="997"/>
      <c r="BV60" s="997"/>
      <c r="BW60" s="997"/>
      <c r="BX60" s="997"/>
      <c r="BY60" s="997"/>
      <c r="BZ60" s="997"/>
      <c r="CA60" s="997"/>
      <c r="CB60" s="997"/>
      <c r="CC60" s="997"/>
      <c r="CD60" s="997"/>
      <c r="CE60" s="997"/>
      <c r="CF60" s="997"/>
      <c r="CG60" s="1018"/>
      <c r="CH60" s="993"/>
      <c r="CI60" s="994"/>
      <c r="CJ60" s="994"/>
      <c r="CK60" s="994"/>
      <c r="CL60" s="995"/>
      <c r="CM60" s="993"/>
      <c r="CN60" s="994"/>
      <c r="CO60" s="994"/>
      <c r="CP60" s="994"/>
      <c r="CQ60" s="995"/>
      <c r="CR60" s="993"/>
      <c r="CS60" s="994"/>
      <c r="CT60" s="994"/>
      <c r="CU60" s="994"/>
      <c r="CV60" s="995"/>
      <c r="CW60" s="993"/>
      <c r="CX60" s="994"/>
      <c r="CY60" s="994"/>
      <c r="CZ60" s="994"/>
      <c r="DA60" s="995"/>
      <c r="DB60" s="993"/>
      <c r="DC60" s="994"/>
      <c r="DD60" s="994"/>
      <c r="DE60" s="994"/>
      <c r="DF60" s="995"/>
      <c r="DG60" s="993"/>
      <c r="DH60" s="994"/>
      <c r="DI60" s="994"/>
      <c r="DJ60" s="994"/>
      <c r="DK60" s="995"/>
      <c r="DL60" s="993"/>
      <c r="DM60" s="994"/>
      <c r="DN60" s="994"/>
      <c r="DO60" s="994"/>
      <c r="DP60" s="995"/>
      <c r="DQ60" s="993"/>
      <c r="DR60" s="994"/>
      <c r="DS60" s="994"/>
      <c r="DT60" s="994"/>
      <c r="DU60" s="995"/>
      <c r="DV60" s="996"/>
      <c r="DW60" s="997"/>
      <c r="DX60" s="997"/>
      <c r="DY60" s="997"/>
      <c r="DZ60" s="998"/>
      <c r="EA60" s="230"/>
    </row>
    <row r="61" spans="1:131" ht="26.25" customHeight="1" thickBot="1" x14ac:dyDescent="0.25">
      <c r="A61" s="238">
        <v>34</v>
      </c>
      <c r="B61" s="1034"/>
      <c r="C61" s="1035"/>
      <c r="D61" s="1035"/>
      <c r="E61" s="1035"/>
      <c r="F61" s="1035"/>
      <c r="G61" s="1035"/>
      <c r="H61" s="1035"/>
      <c r="I61" s="1035"/>
      <c r="J61" s="1035"/>
      <c r="K61" s="1035"/>
      <c r="L61" s="1035"/>
      <c r="M61" s="1035"/>
      <c r="N61" s="1035"/>
      <c r="O61" s="1035"/>
      <c r="P61" s="1036"/>
      <c r="Q61" s="1037"/>
      <c r="R61" s="1029"/>
      <c r="S61" s="1029"/>
      <c r="T61" s="1029"/>
      <c r="U61" s="1029"/>
      <c r="V61" s="1029"/>
      <c r="W61" s="1029"/>
      <c r="X61" s="1029"/>
      <c r="Y61" s="1029"/>
      <c r="Z61" s="1029"/>
      <c r="AA61" s="1029"/>
      <c r="AB61" s="1029"/>
      <c r="AC61" s="1029"/>
      <c r="AD61" s="1029"/>
      <c r="AE61" s="1038"/>
      <c r="AF61" s="1039"/>
      <c r="AG61" s="1040"/>
      <c r="AH61" s="1040"/>
      <c r="AI61" s="1040"/>
      <c r="AJ61" s="1041"/>
      <c r="AK61" s="1028"/>
      <c r="AL61" s="1029"/>
      <c r="AM61" s="1029"/>
      <c r="AN61" s="1029"/>
      <c r="AO61" s="1029"/>
      <c r="AP61" s="1029"/>
      <c r="AQ61" s="1029"/>
      <c r="AR61" s="1029"/>
      <c r="AS61" s="1029"/>
      <c r="AT61" s="1029"/>
      <c r="AU61" s="1029"/>
      <c r="AV61" s="1029"/>
      <c r="AW61" s="1029"/>
      <c r="AX61" s="1029"/>
      <c r="AY61" s="1029"/>
      <c r="AZ61" s="1030"/>
      <c r="BA61" s="1030"/>
      <c r="BB61" s="1030"/>
      <c r="BC61" s="1030"/>
      <c r="BD61" s="1030"/>
      <c r="BE61" s="974"/>
      <c r="BF61" s="974"/>
      <c r="BG61" s="974"/>
      <c r="BH61" s="974"/>
      <c r="BI61" s="975"/>
      <c r="BJ61" s="232"/>
      <c r="BK61" s="232"/>
      <c r="BL61" s="232"/>
      <c r="BM61" s="232"/>
      <c r="BN61" s="232"/>
      <c r="BO61" s="241"/>
      <c r="BP61" s="241"/>
      <c r="BQ61" s="238">
        <v>55</v>
      </c>
      <c r="BR61" s="239"/>
      <c r="BS61" s="996"/>
      <c r="BT61" s="997"/>
      <c r="BU61" s="997"/>
      <c r="BV61" s="997"/>
      <c r="BW61" s="997"/>
      <c r="BX61" s="997"/>
      <c r="BY61" s="997"/>
      <c r="BZ61" s="997"/>
      <c r="CA61" s="997"/>
      <c r="CB61" s="997"/>
      <c r="CC61" s="997"/>
      <c r="CD61" s="997"/>
      <c r="CE61" s="997"/>
      <c r="CF61" s="997"/>
      <c r="CG61" s="1018"/>
      <c r="CH61" s="993"/>
      <c r="CI61" s="994"/>
      <c r="CJ61" s="994"/>
      <c r="CK61" s="994"/>
      <c r="CL61" s="995"/>
      <c r="CM61" s="993"/>
      <c r="CN61" s="994"/>
      <c r="CO61" s="994"/>
      <c r="CP61" s="994"/>
      <c r="CQ61" s="995"/>
      <c r="CR61" s="993"/>
      <c r="CS61" s="994"/>
      <c r="CT61" s="994"/>
      <c r="CU61" s="994"/>
      <c r="CV61" s="995"/>
      <c r="CW61" s="993"/>
      <c r="CX61" s="994"/>
      <c r="CY61" s="994"/>
      <c r="CZ61" s="994"/>
      <c r="DA61" s="995"/>
      <c r="DB61" s="993"/>
      <c r="DC61" s="994"/>
      <c r="DD61" s="994"/>
      <c r="DE61" s="994"/>
      <c r="DF61" s="995"/>
      <c r="DG61" s="993"/>
      <c r="DH61" s="994"/>
      <c r="DI61" s="994"/>
      <c r="DJ61" s="994"/>
      <c r="DK61" s="995"/>
      <c r="DL61" s="993"/>
      <c r="DM61" s="994"/>
      <c r="DN61" s="994"/>
      <c r="DO61" s="994"/>
      <c r="DP61" s="995"/>
      <c r="DQ61" s="993"/>
      <c r="DR61" s="994"/>
      <c r="DS61" s="994"/>
      <c r="DT61" s="994"/>
      <c r="DU61" s="995"/>
      <c r="DV61" s="996"/>
      <c r="DW61" s="997"/>
      <c r="DX61" s="997"/>
      <c r="DY61" s="997"/>
      <c r="DZ61" s="998"/>
      <c r="EA61" s="230"/>
    </row>
    <row r="62" spans="1:131" ht="26.25" customHeight="1" x14ac:dyDescent="0.2">
      <c r="A62" s="238">
        <v>35</v>
      </c>
      <c r="B62" s="1034"/>
      <c r="C62" s="1035"/>
      <c r="D62" s="1035"/>
      <c r="E62" s="1035"/>
      <c r="F62" s="1035"/>
      <c r="G62" s="1035"/>
      <c r="H62" s="1035"/>
      <c r="I62" s="1035"/>
      <c r="J62" s="1035"/>
      <c r="K62" s="1035"/>
      <c r="L62" s="1035"/>
      <c r="M62" s="1035"/>
      <c r="N62" s="1035"/>
      <c r="O62" s="1035"/>
      <c r="P62" s="1036"/>
      <c r="Q62" s="1037"/>
      <c r="R62" s="1029"/>
      <c r="S62" s="1029"/>
      <c r="T62" s="1029"/>
      <c r="U62" s="1029"/>
      <c r="V62" s="1029"/>
      <c r="W62" s="1029"/>
      <c r="X62" s="1029"/>
      <c r="Y62" s="1029"/>
      <c r="Z62" s="1029"/>
      <c r="AA62" s="1029"/>
      <c r="AB62" s="1029"/>
      <c r="AC62" s="1029"/>
      <c r="AD62" s="1029"/>
      <c r="AE62" s="1038"/>
      <c r="AF62" s="1039"/>
      <c r="AG62" s="1040"/>
      <c r="AH62" s="1040"/>
      <c r="AI62" s="1040"/>
      <c r="AJ62" s="1041"/>
      <c r="AK62" s="1028"/>
      <c r="AL62" s="1029"/>
      <c r="AM62" s="1029"/>
      <c r="AN62" s="1029"/>
      <c r="AO62" s="1029"/>
      <c r="AP62" s="1029"/>
      <c r="AQ62" s="1029"/>
      <c r="AR62" s="1029"/>
      <c r="AS62" s="1029"/>
      <c r="AT62" s="1029"/>
      <c r="AU62" s="1029"/>
      <c r="AV62" s="1029"/>
      <c r="AW62" s="1029"/>
      <c r="AX62" s="1029"/>
      <c r="AY62" s="1029"/>
      <c r="AZ62" s="1030"/>
      <c r="BA62" s="1030"/>
      <c r="BB62" s="1030"/>
      <c r="BC62" s="1030"/>
      <c r="BD62" s="1030"/>
      <c r="BE62" s="974"/>
      <c r="BF62" s="974"/>
      <c r="BG62" s="974"/>
      <c r="BH62" s="974"/>
      <c r="BI62" s="975"/>
      <c r="BJ62" s="1031" t="s">
        <v>397</v>
      </c>
      <c r="BK62" s="1032"/>
      <c r="BL62" s="1032"/>
      <c r="BM62" s="1032"/>
      <c r="BN62" s="1033"/>
      <c r="BO62" s="241"/>
      <c r="BP62" s="241"/>
      <c r="BQ62" s="238">
        <v>56</v>
      </c>
      <c r="BR62" s="239"/>
      <c r="BS62" s="996"/>
      <c r="BT62" s="997"/>
      <c r="BU62" s="997"/>
      <c r="BV62" s="997"/>
      <c r="BW62" s="997"/>
      <c r="BX62" s="997"/>
      <c r="BY62" s="997"/>
      <c r="BZ62" s="997"/>
      <c r="CA62" s="997"/>
      <c r="CB62" s="997"/>
      <c r="CC62" s="997"/>
      <c r="CD62" s="997"/>
      <c r="CE62" s="997"/>
      <c r="CF62" s="997"/>
      <c r="CG62" s="1018"/>
      <c r="CH62" s="993"/>
      <c r="CI62" s="994"/>
      <c r="CJ62" s="994"/>
      <c r="CK62" s="994"/>
      <c r="CL62" s="995"/>
      <c r="CM62" s="993"/>
      <c r="CN62" s="994"/>
      <c r="CO62" s="994"/>
      <c r="CP62" s="994"/>
      <c r="CQ62" s="995"/>
      <c r="CR62" s="993"/>
      <c r="CS62" s="994"/>
      <c r="CT62" s="994"/>
      <c r="CU62" s="994"/>
      <c r="CV62" s="995"/>
      <c r="CW62" s="993"/>
      <c r="CX62" s="994"/>
      <c r="CY62" s="994"/>
      <c r="CZ62" s="994"/>
      <c r="DA62" s="995"/>
      <c r="DB62" s="993"/>
      <c r="DC62" s="994"/>
      <c r="DD62" s="994"/>
      <c r="DE62" s="994"/>
      <c r="DF62" s="995"/>
      <c r="DG62" s="993"/>
      <c r="DH62" s="994"/>
      <c r="DI62" s="994"/>
      <c r="DJ62" s="994"/>
      <c r="DK62" s="995"/>
      <c r="DL62" s="993"/>
      <c r="DM62" s="994"/>
      <c r="DN62" s="994"/>
      <c r="DO62" s="994"/>
      <c r="DP62" s="995"/>
      <c r="DQ62" s="993"/>
      <c r="DR62" s="994"/>
      <c r="DS62" s="994"/>
      <c r="DT62" s="994"/>
      <c r="DU62" s="995"/>
      <c r="DV62" s="996"/>
      <c r="DW62" s="997"/>
      <c r="DX62" s="997"/>
      <c r="DY62" s="997"/>
      <c r="DZ62" s="998"/>
      <c r="EA62" s="230"/>
    </row>
    <row r="63" spans="1:131" ht="26.25" customHeight="1" thickBot="1" x14ac:dyDescent="0.25">
      <c r="A63" s="240" t="s">
        <v>376</v>
      </c>
      <c r="B63" s="939" t="s">
        <v>398</v>
      </c>
      <c r="C63" s="940"/>
      <c r="D63" s="940"/>
      <c r="E63" s="940"/>
      <c r="F63" s="940"/>
      <c r="G63" s="940"/>
      <c r="H63" s="940"/>
      <c r="I63" s="940"/>
      <c r="J63" s="940"/>
      <c r="K63" s="940"/>
      <c r="L63" s="940"/>
      <c r="M63" s="940"/>
      <c r="N63" s="940"/>
      <c r="O63" s="940"/>
      <c r="P63" s="950"/>
      <c r="Q63" s="964"/>
      <c r="R63" s="965"/>
      <c r="S63" s="965"/>
      <c r="T63" s="965"/>
      <c r="U63" s="965"/>
      <c r="V63" s="965"/>
      <c r="W63" s="965"/>
      <c r="X63" s="965"/>
      <c r="Y63" s="965"/>
      <c r="Z63" s="965"/>
      <c r="AA63" s="965"/>
      <c r="AB63" s="965"/>
      <c r="AC63" s="965"/>
      <c r="AD63" s="965"/>
      <c r="AE63" s="1024"/>
      <c r="AF63" s="1025">
        <v>2295</v>
      </c>
      <c r="AG63" s="961"/>
      <c r="AH63" s="961"/>
      <c r="AI63" s="961"/>
      <c r="AJ63" s="1026"/>
      <c r="AK63" s="1027"/>
      <c r="AL63" s="965"/>
      <c r="AM63" s="965"/>
      <c r="AN63" s="965"/>
      <c r="AO63" s="965"/>
      <c r="AP63" s="961">
        <v>6535</v>
      </c>
      <c r="AQ63" s="961"/>
      <c r="AR63" s="961"/>
      <c r="AS63" s="961"/>
      <c r="AT63" s="961"/>
      <c r="AU63" s="961">
        <v>4239</v>
      </c>
      <c r="AV63" s="961"/>
      <c r="AW63" s="961"/>
      <c r="AX63" s="961"/>
      <c r="AY63" s="961"/>
      <c r="AZ63" s="1021"/>
      <c r="BA63" s="1021"/>
      <c r="BB63" s="1021"/>
      <c r="BC63" s="1021"/>
      <c r="BD63" s="1021"/>
      <c r="BE63" s="962"/>
      <c r="BF63" s="962"/>
      <c r="BG63" s="962"/>
      <c r="BH63" s="962"/>
      <c r="BI63" s="963"/>
      <c r="BJ63" s="1022" t="s">
        <v>122</v>
      </c>
      <c r="BK63" s="955"/>
      <c r="BL63" s="955"/>
      <c r="BM63" s="955"/>
      <c r="BN63" s="1023"/>
      <c r="BO63" s="241"/>
      <c r="BP63" s="241"/>
      <c r="BQ63" s="238">
        <v>57</v>
      </c>
      <c r="BR63" s="239"/>
      <c r="BS63" s="996"/>
      <c r="BT63" s="997"/>
      <c r="BU63" s="997"/>
      <c r="BV63" s="997"/>
      <c r="BW63" s="997"/>
      <c r="BX63" s="997"/>
      <c r="BY63" s="997"/>
      <c r="BZ63" s="997"/>
      <c r="CA63" s="997"/>
      <c r="CB63" s="997"/>
      <c r="CC63" s="997"/>
      <c r="CD63" s="997"/>
      <c r="CE63" s="997"/>
      <c r="CF63" s="997"/>
      <c r="CG63" s="1018"/>
      <c r="CH63" s="993"/>
      <c r="CI63" s="994"/>
      <c r="CJ63" s="994"/>
      <c r="CK63" s="994"/>
      <c r="CL63" s="995"/>
      <c r="CM63" s="993"/>
      <c r="CN63" s="994"/>
      <c r="CO63" s="994"/>
      <c r="CP63" s="994"/>
      <c r="CQ63" s="995"/>
      <c r="CR63" s="993"/>
      <c r="CS63" s="994"/>
      <c r="CT63" s="994"/>
      <c r="CU63" s="994"/>
      <c r="CV63" s="995"/>
      <c r="CW63" s="993"/>
      <c r="CX63" s="994"/>
      <c r="CY63" s="994"/>
      <c r="CZ63" s="994"/>
      <c r="DA63" s="995"/>
      <c r="DB63" s="993"/>
      <c r="DC63" s="994"/>
      <c r="DD63" s="994"/>
      <c r="DE63" s="994"/>
      <c r="DF63" s="995"/>
      <c r="DG63" s="993"/>
      <c r="DH63" s="994"/>
      <c r="DI63" s="994"/>
      <c r="DJ63" s="994"/>
      <c r="DK63" s="995"/>
      <c r="DL63" s="993"/>
      <c r="DM63" s="994"/>
      <c r="DN63" s="994"/>
      <c r="DO63" s="994"/>
      <c r="DP63" s="995"/>
      <c r="DQ63" s="993"/>
      <c r="DR63" s="994"/>
      <c r="DS63" s="994"/>
      <c r="DT63" s="994"/>
      <c r="DU63" s="995"/>
      <c r="DV63" s="996"/>
      <c r="DW63" s="997"/>
      <c r="DX63" s="997"/>
      <c r="DY63" s="997"/>
      <c r="DZ63" s="998"/>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6"/>
      <c r="BT64" s="997"/>
      <c r="BU64" s="997"/>
      <c r="BV64" s="997"/>
      <c r="BW64" s="997"/>
      <c r="BX64" s="997"/>
      <c r="BY64" s="997"/>
      <c r="BZ64" s="997"/>
      <c r="CA64" s="997"/>
      <c r="CB64" s="997"/>
      <c r="CC64" s="997"/>
      <c r="CD64" s="997"/>
      <c r="CE64" s="997"/>
      <c r="CF64" s="997"/>
      <c r="CG64" s="1018"/>
      <c r="CH64" s="993"/>
      <c r="CI64" s="994"/>
      <c r="CJ64" s="994"/>
      <c r="CK64" s="994"/>
      <c r="CL64" s="995"/>
      <c r="CM64" s="993"/>
      <c r="CN64" s="994"/>
      <c r="CO64" s="994"/>
      <c r="CP64" s="994"/>
      <c r="CQ64" s="995"/>
      <c r="CR64" s="993"/>
      <c r="CS64" s="994"/>
      <c r="CT64" s="994"/>
      <c r="CU64" s="994"/>
      <c r="CV64" s="995"/>
      <c r="CW64" s="993"/>
      <c r="CX64" s="994"/>
      <c r="CY64" s="994"/>
      <c r="CZ64" s="994"/>
      <c r="DA64" s="995"/>
      <c r="DB64" s="993"/>
      <c r="DC64" s="994"/>
      <c r="DD64" s="994"/>
      <c r="DE64" s="994"/>
      <c r="DF64" s="995"/>
      <c r="DG64" s="993"/>
      <c r="DH64" s="994"/>
      <c r="DI64" s="994"/>
      <c r="DJ64" s="994"/>
      <c r="DK64" s="995"/>
      <c r="DL64" s="993"/>
      <c r="DM64" s="994"/>
      <c r="DN64" s="994"/>
      <c r="DO64" s="994"/>
      <c r="DP64" s="995"/>
      <c r="DQ64" s="993"/>
      <c r="DR64" s="994"/>
      <c r="DS64" s="994"/>
      <c r="DT64" s="994"/>
      <c r="DU64" s="995"/>
      <c r="DV64" s="996"/>
      <c r="DW64" s="997"/>
      <c r="DX64" s="997"/>
      <c r="DY64" s="997"/>
      <c r="DZ64" s="998"/>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6"/>
      <c r="BT65" s="997"/>
      <c r="BU65" s="997"/>
      <c r="BV65" s="997"/>
      <c r="BW65" s="997"/>
      <c r="BX65" s="997"/>
      <c r="BY65" s="997"/>
      <c r="BZ65" s="997"/>
      <c r="CA65" s="997"/>
      <c r="CB65" s="997"/>
      <c r="CC65" s="997"/>
      <c r="CD65" s="997"/>
      <c r="CE65" s="997"/>
      <c r="CF65" s="997"/>
      <c r="CG65" s="1018"/>
      <c r="CH65" s="993"/>
      <c r="CI65" s="994"/>
      <c r="CJ65" s="994"/>
      <c r="CK65" s="994"/>
      <c r="CL65" s="995"/>
      <c r="CM65" s="993"/>
      <c r="CN65" s="994"/>
      <c r="CO65" s="994"/>
      <c r="CP65" s="994"/>
      <c r="CQ65" s="995"/>
      <c r="CR65" s="993"/>
      <c r="CS65" s="994"/>
      <c r="CT65" s="994"/>
      <c r="CU65" s="994"/>
      <c r="CV65" s="995"/>
      <c r="CW65" s="993"/>
      <c r="CX65" s="994"/>
      <c r="CY65" s="994"/>
      <c r="CZ65" s="994"/>
      <c r="DA65" s="995"/>
      <c r="DB65" s="993"/>
      <c r="DC65" s="994"/>
      <c r="DD65" s="994"/>
      <c r="DE65" s="994"/>
      <c r="DF65" s="995"/>
      <c r="DG65" s="993"/>
      <c r="DH65" s="994"/>
      <c r="DI65" s="994"/>
      <c r="DJ65" s="994"/>
      <c r="DK65" s="995"/>
      <c r="DL65" s="993"/>
      <c r="DM65" s="994"/>
      <c r="DN65" s="994"/>
      <c r="DO65" s="994"/>
      <c r="DP65" s="995"/>
      <c r="DQ65" s="993"/>
      <c r="DR65" s="994"/>
      <c r="DS65" s="994"/>
      <c r="DT65" s="994"/>
      <c r="DU65" s="995"/>
      <c r="DV65" s="996"/>
      <c r="DW65" s="997"/>
      <c r="DX65" s="997"/>
      <c r="DY65" s="997"/>
      <c r="DZ65" s="998"/>
      <c r="EA65" s="230"/>
    </row>
    <row r="66" spans="1:131" ht="26.25" customHeight="1" x14ac:dyDescent="0.2">
      <c r="A66" s="999" t="s">
        <v>400</v>
      </c>
      <c r="B66" s="1000"/>
      <c r="C66" s="1000"/>
      <c r="D66" s="1000"/>
      <c r="E66" s="1000"/>
      <c r="F66" s="1000"/>
      <c r="G66" s="1000"/>
      <c r="H66" s="1000"/>
      <c r="I66" s="1000"/>
      <c r="J66" s="1000"/>
      <c r="K66" s="1000"/>
      <c r="L66" s="1000"/>
      <c r="M66" s="1000"/>
      <c r="N66" s="1000"/>
      <c r="O66" s="1000"/>
      <c r="P66" s="1001"/>
      <c r="Q66" s="1005" t="s">
        <v>380</v>
      </c>
      <c r="R66" s="1006"/>
      <c r="S66" s="1006"/>
      <c r="T66" s="1006"/>
      <c r="U66" s="1007"/>
      <c r="V66" s="1005" t="s">
        <v>381</v>
      </c>
      <c r="W66" s="1006"/>
      <c r="X66" s="1006"/>
      <c r="Y66" s="1006"/>
      <c r="Z66" s="1007"/>
      <c r="AA66" s="1005" t="s">
        <v>382</v>
      </c>
      <c r="AB66" s="1006"/>
      <c r="AC66" s="1006"/>
      <c r="AD66" s="1006"/>
      <c r="AE66" s="1007"/>
      <c r="AF66" s="1011" t="s">
        <v>383</v>
      </c>
      <c r="AG66" s="1012"/>
      <c r="AH66" s="1012"/>
      <c r="AI66" s="1012"/>
      <c r="AJ66" s="1013"/>
      <c r="AK66" s="1005" t="s">
        <v>384</v>
      </c>
      <c r="AL66" s="1000"/>
      <c r="AM66" s="1000"/>
      <c r="AN66" s="1000"/>
      <c r="AO66" s="1001"/>
      <c r="AP66" s="1005" t="s">
        <v>385</v>
      </c>
      <c r="AQ66" s="1006"/>
      <c r="AR66" s="1006"/>
      <c r="AS66" s="1006"/>
      <c r="AT66" s="1007"/>
      <c r="AU66" s="1005" t="s">
        <v>401</v>
      </c>
      <c r="AV66" s="1006"/>
      <c r="AW66" s="1006"/>
      <c r="AX66" s="1006"/>
      <c r="AY66" s="1007"/>
      <c r="AZ66" s="1005" t="s">
        <v>364</v>
      </c>
      <c r="BA66" s="1006"/>
      <c r="BB66" s="1006"/>
      <c r="BC66" s="1006"/>
      <c r="BD66" s="1019"/>
      <c r="BE66" s="241"/>
      <c r="BF66" s="241"/>
      <c r="BG66" s="241"/>
      <c r="BH66" s="241"/>
      <c r="BI66" s="241"/>
      <c r="BJ66" s="241"/>
      <c r="BK66" s="241"/>
      <c r="BL66" s="241"/>
      <c r="BM66" s="241"/>
      <c r="BN66" s="241"/>
      <c r="BO66" s="241"/>
      <c r="BP66" s="241"/>
      <c r="BQ66" s="238">
        <v>60</v>
      </c>
      <c r="BR66" s="243"/>
      <c r="BS66" s="947"/>
      <c r="BT66" s="948"/>
      <c r="BU66" s="948"/>
      <c r="BV66" s="948"/>
      <c r="BW66" s="948"/>
      <c r="BX66" s="948"/>
      <c r="BY66" s="948"/>
      <c r="BZ66" s="948"/>
      <c r="CA66" s="948"/>
      <c r="CB66" s="948"/>
      <c r="CC66" s="948"/>
      <c r="CD66" s="948"/>
      <c r="CE66" s="948"/>
      <c r="CF66" s="948"/>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7"/>
      <c r="DW66" s="948"/>
      <c r="DX66" s="948"/>
      <c r="DY66" s="948"/>
      <c r="DZ66" s="949"/>
      <c r="EA66" s="230"/>
    </row>
    <row r="67" spans="1:131" ht="26.25" customHeight="1" thickBot="1" x14ac:dyDescent="0.25">
      <c r="A67" s="1002"/>
      <c r="B67" s="1003"/>
      <c r="C67" s="1003"/>
      <c r="D67" s="1003"/>
      <c r="E67" s="1003"/>
      <c r="F67" s="1003"/>
      <c r="G67" s="1003"/>
      <c r="H67" s="1003"/>
      <c r="I67" s="1003"/>
      <c r="J67" s="1003"/>
      <c r="K67" s="1003"/>
      <c r="L67" s="1003"/>
      <c r="M67" s="1003"/>
      <c r="N67" s="1003"/>
      <c r="O67" s="1003"/>
      <c r="P67" s="1004"/>
      <c r="Q67" s="1008"/>
      <c r="R67" s="1009"/>
      <c r="S67" s="1009"/>
      <c r="T67" s="1009"/>
      <c r="U67" s="1010"/>
      <c r="V67" s="1008"/>
      <c r="W67" s="1009"/>
      <c r="X67" s="1009"/>
      <c r="Y67" s="1009"/>
      <c r="Z67" s="1010"/>
      <c r="AA67" s="1008"/>
      <c r="AB67" s="1009"/>
      <c r="AC67" s="1009"/>
      <c r="AD67" s="1009"/>
      <c r="AE67" s="1010"/>
      <c r="AF67" s="1014"/>
      <c r="AG67" s="1015"/>
      <c r="AH67" s="1015"/>
      <c r="AI67" s="1015"/>
      <c r="AJ67" s="1016"/>
      <c r="AK67" s="1017"/>
      <c r="AL67" s="1003"/>
      <c r="AM67" s="1003"/>
      <c r="AN67" s="1003"/>
      <c r="AO67" s="1004"/>
      <c r="AP67" s="1008"/>
      <c r="AQ67" s="1009"/>
      <c r="AR67" s="1009"/>
      <c r="AS67" s="1009"/>
      <c r="AT67" s="1010"/>
      <c r="AU67" s="1008"/>
      <c r="AV67" s="1009"/>
      <c r="AW67" s="1009"/>
      <c r="AX67" s="1009"/>
      <c r="AY67" s="1010"/>
      <c r="AZ67" s="1008"/>
      <c r="BA67" s="1009"/>
      <c r="BB67" s="1009"/>
      <c r="BC67" s="1009"/>
      <c r="BD67" s="1020"/>
      <c r="BE67" s="241"/>
      <c r="BF67" s="241"/>
      <c r="BG67" s="241"/>
      <c r="BH67" s="241"/>
      <c r="BI67" s="241"/>
      <c r="BJ67" s="241"/>
      <c r="BK67" s="241"/>
      <c r="BL67" s="241"/>
      <c r="BM67" s="241"/>
      <c r="BN67" s="241"/>
      <c r="BO67" s="241"/>
      <c r="BP67" s="241"/>
      <c r="BQ67" s="238">
        <v>61</v>
      </c>
      <c r="BR67" s="243"/>
      <c r="BS67" s="947"/>
      <c r="BT67" s="948"/>
      <c r="BU67" s="948"/>
      <c r="BV67" s="948"/>
      <c r="BW67" s="948"/>
      <c r="BX67" s="948"/>
      <c r="BY67" s="948"/>
      <c r="BZ67" s="948"/>
      <c r="CA67" s="948"/>
      <c r="CB67" s="948"/>
      <c r="CC67" s="948"/>
      <c r="CD67" s="948"/>
      <c r="CE67" s="948"/>
      <c r="CF67" s="948"/>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7"/>
      <c r="DW67" s="948"/>
      <c r="DX67" s="948"/>
      <c r="DY67" s="948"/>
      <c r="DZ67" s="949"/>
      <c r="EA67" s="230"/>
    </row>
    <row r="68" spans="1:131" ht="26.25" customHeight="1" thickTop="1" x14ac:dyDescent="0.2">
      <c r="A68" s="236">
        <v>1</v>
      </c>
      <c r="B68" s="987" t="s">
        <v>552</v>
      </c>
      <c r="C68" s="988"/>
      <c r="D68" s="988"/>
      <c r="E68" s="988"/>
      <c r="F68" s="988"/>
      <c r="G68" s="988"/>
      <c r="H68" s="988"/>
      <c r="I68" s="988"/>
      <c r="J68" s="988"/>
      <c r="K68" s="988"/>
      <c r="L68" s="988"/>
      <c r="M68" s="988"/>
      <c r="N68" s="988"/>
      <c r="O68" s="988"/>
      <c r="P68" s="989"/>
      <c r="Q68" s="990">
        <v>422</v>
      </c>
      <c r="R68" s="991"/>
      <c r="S68" s="991"/>
      <c r="T68" s="991"/>
      <c r="U68" s="992"/>
      <c r="V68" s="984">
        <v>419</v>
      </c>
      <c r="W68" s="984"/>
      <c r="X68" s="984"/>
      <c r="Y68" s="984"/>
      <c r="Z68" s="984"/>
      <c r="AA68" s="984">
        <v>3</v>
      </c>
      <c r="AB68" s="984"/>
      <c r="AC68" s="984"/>
      <c r="AD68" s="984"/>
      <c r="AE68" s="984"/>
      <c r="AF68" s="984">
        <v>3</v>
      </c>
      <c r="AG68" s="984"/>
      <c r="AH68" s="984"/>
      <c r="AI68" s="984"/>
      <c r="AJ68" s="984"/>
      <c r="AK68" s="984">
        <v>0</v>
      </c>
      <c r="AL68" s="984"/>
      <c r="AM68" s="984"/>
      <c r="AN68" s="984"/>
      <c r="AO68" s="984"/>
      <c r="AP68" s="984">
        <v>0</v>
      </c>
      <c r="AQ68" s="984"/>
      <c r="AR68" s="984"/>
      <c r="AS68" s="984"/>
      <c r="AT68" s="984"/>
      <c r="AU68" s="984">
        <v>0</v>
      </c>
      <c r="AV68" s="984"/>
      <c r="AW68" s="984"/>
      <c r="AX68" s="984"/>
      <c r="AY68" s="984"/>
      <c r="AZ68" s="985"/>
      <c r="BA68" s="985"/>
      <c r="BB68" s="985"/>
      <c r="BC68" s="985"/>
      <c r="BD68" s="986"/>
      <c r="BE68" s="241"/>
      <c r="BF68" s="241"/>
      <c r="BG68" s="241"/>
      <c r="BH68" s="241"/>
      <c r="BI68" s="241"/>
      <c r="BJ68" s="241"/>
      <c r="BK68" s="241"/>
      <c r="BL68" s="241"/>
      <c r="BM68" s="241"/>
      <c r="BN68" s="241"/>
      <c r="BO68" s="241"/>
      <c r="BP68" s="241"/>
      <c r="BQ68" s="238">
        <v>62</v>
      </c>
      <c r="BR68" s="243"/>
      <c r="BS68" s="947"/>
      <c r="BT68" s="948"/>
      <c r="BU68" s="948"/>
      <c r="BV68" s="948"/>
      <c r="BW68" s="948"/>
      <c r="BX68" s="948"/>
      <c r="BY68" s="948"/>
      <c r="BZ68" s="948"/>
      <c r="CA68" s="948"/>
      <c r="CB68" s="948"/>
      <c r="CC68" s="948"/>
      <c r="CD68" s="948"/>
      <c r="CE68" s="948"/>
      <c r="CF68" s="948"/>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7"/>
      <c r="DW68" s="948"/>
      <c r="DX68" s="948"/>
      <c r="DY68" s="948"/>
      <c r="DZ68" s="949"/>
      <c r="EA68" s="230"/>
    </row>
    <row r="69" spans="1:131" ht="26.25" customHeight="1" x14ac:dyDescent="0.2">
      <c r="A69" s="238">
        <v>2</v>
      </c>
      <c r="B69" s="976" t="s">
        <v>553</v>
      </c>
      <c r="C69" s="977"/>
      <c r="D69" s="977"/>
      <c r="E69" s="977"/>
      <c r="F69" s="977"/>
      <c r="G69" s="977"/>
      <c r="H69" s="977"/>
      <c r="I69" s="977"/>
      <c r="J69" s="977"/>
      <c r="K69" s="977"/>
      <c r="L69" s="977"/>
      <c r="M69" s="977"/>
      <c r="N69" s="977"/>
      <c r="O69" s="977"/>
      <c r="P69" s="978"/>
      <c r="Q69" s="980">
        <v>29</v>
      </c>
      <c r="R69" s="981"/>
      <c r="S69" s="981"/>
      <c r="T69" s="981"/>
      <c r="U69" s="982"/>
      <c r="V69" s="973">
        <v>14</v>
      </c>
      <c r="W69" s="973"/>
      <c r="X69" s="973"/>
      <c r="Y69" s="973"/>
      <c r="Z69" s="973"/>
      <c r="AA69" s="973">
        <v>15</v>
      </c>
      <c r="AB69" s="973"/>
      <c r="AC69" s="973"/>
      <c r="AD69" s="973"/>
      <c r="AE69" s="973"/>
      <c r="AF69" s="973">
        <v>1</v>
      </c>
      <c r="AG69" s="973"/>
      <c r="AH69" s="973"/>
      <c r="AI69" s="973"/>
      <c r="AJ69" s="973"/>
      <c r="AK69" s="973">
        <v>26</v>
      </c>
      <c r="AL69" s="973"/>
      <c r="AM69" s="973"/>
      <c r="AN69" s="973"/>
      <c r="AO69" s="973"/>
      <c r="AP69" s="973">
        <v>0</v>
      </c>
      <c r="AQ69" s="973"/>
      <c r="AR69" s="973"/>
      <c r="AS69" s="973"/>
      <c r="AT69" s="973"/>
      <c r="AU69" s="973">
        <v>0</v>
      </c>
      <c r="AV69" s="973"/>
      <c r="AW69" s="973"/>
      <c r="AX69" s="973"/>
      <c r="AY69" s="973"/>
      <c r="AZ69" s="974"/>
      <c r="BA69" s="974"/>
      <c r="BB69" s="974"/>
      <c r="BC69" s="974"/>
      <c r="BD69" s="975"/>
      <c r="BE69" s="241"/>
      <c r="BF69" s="241"/>
      <c r="BG69" s="241"/>
      <c r="BH69" s="241"/>
      <c r="BI69" s="241"/>
      <c r="BJ69" s="241"/>
      <c r="BK69" s="241"/>
      <c r="BL69" s="241"/>
      <c r="BM69" s="241"/>
      <c r="BN69" s="241"/>
      <c r="BO69" s="241"/>
      <c r="BP69" s="241"/>
      <c r="BQ69" s="238">
        <v>63</v>
      </c>
      <c r="BR69" s="243"/>
      <c r="BS69" s="947"/>
      <c r="BT69" s="948"/>
      <c r="BU69" s="948"/>
      <c r="BV69" s="948"/>
      <c r="BW69" s="948"/>
      <c r="BX69" s="948"/>
      <c r="BY69" s="948"/>
      <c r="BZ69" s="948"/>
      <c r="CA69" s="948"/>
      <c r="CB69" s="948"/>
      <c r="CC69" s="948"/>
      <c r="CD69" s="948"/>
      <c r="CE69" s="948"/>
      <c r="CF69" s="948"/>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7"/>
      <c r="DW69" s="948"/>
      <c r="DX69" s="948"/>
      <c r="DY69" s="948"/>
      <c r="DZ69" s="949"/>
      <c r="EA69" s="230"/>
    </row>
    <row r="70" spans="1:131" ht="26.25" customHeight="1" x14ac:dyDescent="0.2">
      <c r="A70" s="238">
        <v>3</v>
      </c>
      <c r="B70" s="976" t="s">
        <v>554</v>
      </c>
      <c r="C70" s="977"/>
      <c r="D70" s="977"/>
      <c r="E70" s="977"/>
      <c r="F70" s="977"/>
      <c r="G70" s="977"/>
      <c r="H70" s="977"/>
      <c r="I70" s="977"/>
      <c r="J70" s="977"/>
      <c r="K70" s="977"/>
      <c r="L70" s="977"/>
      <c r="M70" s="977"/>
      <c r="N70" s="977"/>
      <c r="O70" s="977"/>
      <c r="P70" s="978"/>
      <c r="Q70" s="980">
        <v>426</v>
      </c>
      <c r="R70" s="981"/>
      <c r="S70" s="981"/>
      <c r="T70" s="981"/>
      <c r="U70" s="982"/>
      <c r="V70" s="973">
        <v>428</v>
      </c>
      <c r="W70" s="973"/>
      <c r="X70" s="973"/>
      <c r="Y70" s="973"/>
      <c r="Z70" s="973"/>
      <c r="AA70" s="973">
        <v>-2</v>
      </c>
      <c r="AB70" s="973"/>
      <c r="AC70" s="973"/>
      <c r="AD70" s="973"/>
      <c r="AE70" s="973"/>
      <c r="AF70" s="973">
        <v>-2</v>
      </c>
      <c r="AG70" s="973"/>
      <c r="AH70" s="973"/>
      <c r="AI70" s="973"/>
      <c r="AJ70" s="973"/>
      <c r="AK70" s="973">
        <v>341</v>
      </c>
      <c r="AL70" s="973"/>
      <c r="AM70" s="973"/>
      <c r="AN70" s="973"/>
      <c r="AO70" s="973"/>
      <c r="AP70" s="973">
        <v>2176</v>
      </c>
      <c r="AQ70" s="973"/>
      <c r="AR70" s="973"/>
      <c r="AS70" s="973"/>
      <c r="AT70" s="973"/>
      <c r="AU70" s="973">
        <v>25</v>
      </c>
      <c r="AV70" s="973"/>
      <c r="AW70" s="973"/>
      <c r="AX70" s="973"/>
      <c r="AY70" s="973"/>
      <c r="AZ70" s="974"/>
      <c r="BA70" s="974"/>
      <c r="BB70" s="974"/>
      <c r="BC70" s="974"/>
      <c r="BD70" s="975"/>
      <c r="BE70" s="241"/>
      <c r="BF70" s="241"/>
      <c r="BG70" s="241"/>
      <c r="BH70" s="241"/>
      <c r="BI70" s="241"/>
      <c r="BJ70" s="241"/>
      <c r="BK70" s="241"/>
      <c r="BL70" s="241"/>
      <c r="BM70" s="241"/>
      <c r="BN70" s="241"/>
      <c r="BO70" s="241"/>
      <c r="BP70" s="241"/>
      <c r="BQ70" s="238">
        <v>64</v>
      </c>
      <c r="BR70" s="243"/>
      <c r="BS70" s="947"/>
      <c r="BT70" s="948"/>
      <c r="BU70" s="948"/>
      <c r="BV70" s="948"/>
      <c r="BW70" s="948"/>
      <c r="BX70" s="948"/>
      <c r="BY70" s="948"/>
      <c r="BZ70" s="948"/>
      <c r="CA70" s="948"/>
      <c r="CB70" s="948"/>
      <c r="CC70" s="948"/>
      <c r="CD70" s="948"/>
      <c r="CE70" s="948"/>
      <c r="CF70" s="948"/>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7"/>
      <c r="DW70" s="948"/>
      <c r="DX70" s="948"/>
      <c r="DY70" s="948"/>
      <c r="DZ70" s="949"/>
      <c r="EA70" s="230"/>
    </row>
    <row r="71" spans="1:131" ht="26.25" customHeight="1" x14ac:dyDescent="0.2">
      <c r="A71" s="238">
        <v>4</v>
      </c>
      <c r="B71" s="976" t="s">
        <v>555</v>
      </c>
      <c r="C71" s="977"/>
      <c r="D71" s="977"/>
      <c r="E71" s="977"/>
      <c r="F71" s="977"/>
      <c r="G71" s="977"/>
      <c r="H71" s="977"/>
      <c r="I71" s="977"/>
      <c r="J71" s="977"/>
      <c r="K71" s="977"/>
      <c r="L71" s="977"/>
      <c r="M71" s="977"/>
      <c r="N71" s="977"/>
      <c r="O71" s="977"/>
      <c r="P71" s="978"/>
      <c r="Q71" s="979">
        <v>4227</v>
      </c>
      <c r="R71" s="973"/>
      <c r="S71" s="973"/>
      <c r="T71" s="973"/>
      <c r="U71" s="973"/>
      <c r="V71" s="973">
        <v>4007</v>
      </c>
      <c r="W71" s="973"/>
      <c r="X71" s="973"/>
      <c r="Y71" s="973"/>
      <c r="Z71" s="973"/>
      <c r="AA71" s="973">
        <v>221</v>
      </c>
      <c r="AB71" s="973"/>
      <c r="AC71" s="973"/>
      <c r="AD71" s="973"/>
      <c r="AE71" s="973"/>
      <c r="AF71" s="973">
        <v>196</v>
      </c>
      <c r="AG71" s="973"/>
      <c r="AH71" s="973"/>
      <c r="AI71" s="973"/>
      <c r="AJ71" s="973"/>
      <c r="AK71" s="973">
        <v>114</v>
      </c>
      <c r="AL71" s="973"/>
      <c r="AM71" s="973"/>
      <c r="AN71" s="973"/>
      <c r="AO71" s="973"/>
      <c r="AP71" s="973">
        <v>1408</v>
      </c>
      <c r="AQ71" s="973"/>
      <c r="AR71" s="973"/>
      <c r="AS71" s="973"/>
      <c r="AT71" s="973"/>
      <c r="AU71" s="973">
        <v>260</v>
      </c>
      <c r="AV71" s="973"/>
      <c r="AW71" s="973"/>
      <c r="AX71" s="973"/>
      <c r="AY71" s="973"/>
      <c r="AZ71" s="974"/>
      <c r="BA71" s="974"/>
      <c r="BB71" s="974"/>
      <c r="BC71" s="974"/>
      <c r="BD71" s="975"/>
      <c r="BE71" s="241"/>
      <c r="BF71" s="241"/>
      <c r="BG71" s="241"/>
      <c r="BH71" s="241"/>
      <c r="BI71" s="241"/>
      <c r="BJ71" s="241"/>
      <c r="BK71" s="241"/>
      <c r="BL71" s="241"/>
      <c r="BM71" s="241"/>
      <c r="BN71" s="241"/>
      <c r="BO71" s="241"/>
      <c r="BP71" s="241"/>
      <c r="BQ71" s="238">
        <v>65</v>
      </c>
      <c r="BR71" s="243"/>
      <c r="BS71" s="947"/>
      <c r="BT71" s="948"/>
      <c r="BU71" s="948"/>
      <c r="BV71" s="948"/>
      <c r="BW71" s="948"/>
      <c r="BX71" s="948"/>
      <c r="BY71" s="948"/>
      <c r="BZ71" s="948"/>
      <c r="CA71" s="948"/>
      <c r="CB71" s="948"/>
      <c r="CC71" s="948"/>
      <c r="CD71" s="948"/>
      <c r="CE71" s="948"/>
      <c r="CF71" s="948"/>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7"/>
      <c r="DW71" s="948"/>
      <c r="DX71" s="948"/>
      <c r="DY71" s="948"/>
      <c r="DZ71" s="949"/>
      <c r="EA71" s="230"/>
    </row>
    <row r="72" spans="1:131" ht="26.25" customHeight="1" x14ac:dyDescent="0.2">
      <c r="A72" s="238">
        <v>5</v>
      </c>
      <c r="B72" s="976" t="s">
        <v>556</v>
      </c>
      <c r="C72" s="977"/>
      <c r="D72" s="977"/>
      <c r="E72" s="977"/>
      <c r="F72" s="977"/>
      <c r="G72" s="977"/>
      <c r="H72" s="977"/>
      <c r="I72" s="977"/>
      <c r="J72" s="977"/>
      <c r="K72" s="977"/>
      <c r="L72" s="977"/>
      <c r="M72" s="977"/>
      <c r="N72" s="977"/>
      <c r="O72" s="977"/>
      <c r="P72" s="978"/>
      <c r="Q72" s="979">
        <v>5924</v>
      </c>
      <c r="R72" s="973"/>
      <c r="S72" s="973"/>
      <c r="T72" s="973"/>
      <c r="U72" s="973"/>
      <c r="V72" s="973">
        <v>6320</v>
      </c>
      <c r="W72" s="973"/>
      <c r="X72" s="973"/>
      <c r="Y72" s="973"/>
      <c r="Z72" s="973"/>
      <c r="AA72" s="973">
        <v>-395</v>
      </c>
      <c r="AB72" s="973"/>
      <c r="AC72" s="973"/>
      <c r="AD72" s="973"/>
      <c r="AE72" s="973"/>
      <c r="AF72" s="973">
        <v>238</v>
      </c>
      <c r="AG72" s="973"/>
      <c r="AH72" s="973"/>
      <c r="AI72" s="973"/>
      <c r="AJ72" s="973"/>
      <c r="AK72" s="973">
        <v>0</v>
      </c>
      <c r="AL72" s="973"/>
      <c r="AM72" s="973"/>
      <c r="AN72" s="973"/>
      <c r="AO72" s="973"/>
      <c r="AP72" s="973">
        <v>4039</v>
      </c>
      <c r="AQ72" s="973"/>
      <c r="AR72" s="973"/>
      <c r="AS72" s="973"/>
      <c r="AT72" s="973"/>
      <c r="AU72" s="973">
        <v>21</v>
      </c>
      <c r="AV72" s="973"/>
      <c r="AW72" s="973"/>
      <c r="AX72" s="973"/>
      <c r="AY72" s="973"/>
      <c r="AZ72" s="974"/>
      <c r="BA72" s="974"/>
      <c r="BB72" s="974"/>
      <c r="BC72" s="974"/>
      <c r="BD72" s="975"/>
      <c r="BE72" s="241"/>
      <c r="BF72" s="241"/>
      <c r="BG72" s="241"/>
      <c r="BH72" s="241"/>
      <c r="BI72" s="241"/>
      <c r="BJ72" s="241"/>
      <c r="BK72" s="241"/>
      <c r="BL72" s="241"/>
      <c r="BM72" s="241"/>
      <c r="BN72" s="241"/>
      <c r="BO72" s="241"/>
      <c r="BP72" s="241"/>
      <c r="BQ72" s="238">
        <v>66</v>
      </c>
      <c r="BR72" s="243"/>
      <c r="BS72" s="947"/>
      <c r="BT72" s="948"/>
      <c r="BU72" s="948"/>
      <c r="BV72" s="948"/>
      <c r="BW72" s="948"/>
      <c r="BX72" s="948"/>
      <c r="BY72" s="948"/>
      <c r="BZ72" s="948"/>
      <c r="CA72" s="948"/>
      <c r="CB72" s="948"/>
      <c r="CC72" s="948"/>
      <c r="CD72" s="948"/>
      <c r="CE72" s="948"/>
      <c r="CF72" s="948"/>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7"/>
      <c r="DW72" s="948"/>
      <c r="DX72" s="948"/>
      <c r="DY72" s="948"/>
      <c r="DZ72" s="949"/>
      <c r="EA72" s="230"/>
    </row>
    <row r="73" spans="1:131" ht="26.25" customHeight="1" x14ac:dyDescent="0.2">
      <c r="A73" s="238">
        <v>6</v>
      </c>
      <c r="B73" s="976" t="s">
        <v>557</v>
      </c>
      <c r="C73" s="977"/>
      <c r="D73" s="977"/>
      <c r="E73" s="977"/>
      <c r="F73" s="977"/>
      <c r="G73" s="977"/>
      <c r="H73" s="977"/>
      <c r="I73" s="977"/>
      <c r="J73" s="977"/>
      <c r="K73" s="977"/>
      <c r="L73" s="977"/>
      <c r="M73" s="977"/>
      <c r="N73" s="977"/>
      <c r="O73" s="977"/>
      <c r="P73" s="978"/>
      <c r="Q73" s="979">
        <v>5694</v>
      </c>
      <c r="R73" s="973"/>
      <c r="S73" s="973"/>
      <c r="T73" s="973"/>
      <c r="U73" s="973"/>
      <c r="V73" s="973">
        <v>5439</v>
      </c>
      <c r="W73" s="973"/>
      <c r="X73" s="973"/>
      <c r="Y73" s="973"/>
      <c r="Z73" s="973"/>
      <c r="AA73" s="973">
        <v>255</v>
      </c>
      <c r="AB73" s="973"/>
      <c r="AC73" s="973"/>
      <c r="AD73" s="973"/>
      <c r="AE73" s="973"/>
      <c r="AF73" s="973">
        <v>241</v>
      </c>
      <c r="AG73" s="973"/>
      <c r="AH73" s="973"/>
      <c r="AI73" s="973"/>
      <c r="AJ73" s="973"/>
      <c r="AK73" s="973">
        <v>0</v>
      </c>
      <c r="AL73" s="973"/>
      <c r="AM73" s="973"/>
      <c r="AN73" s="973"/>
      <c r="AO73" s="973"/>
      <c r="AP73" s="973">
        <v>1641</v>
      </c>
      <c r="AQ73" s="973"/>
      <c r="AR73" s="973"/>
      <c r="AS73" s="973"/>
      <c r="AT73" s="973"/>
      <c r="AU73" s="973">
        <v>809</v>
      </c>
      <c r="AV73" s="973"/>
      <c r="AW73" s="973"/>
      <c r="AX73" s="973"/>
      <c r="AY73" s="973"/>
      <c r="AZ73" s="974"/>
      <c r="BA73" s="974"/>
      <c r="BB73" s="974"/>
      <c r="BC73" s="974"/>
      <c r="BD73" s="975"/>
      <c r="BE73" s="241"/>
      <c r="BF73" s="241"/>
      <c r="BG73" s="241"/>
      <c r="BH73" s="241"/>
      <c r="BI73" s="241"/>
      <c r="BJ73" s="241"/>
      <c r="BK73" s="241"/>
      <c r="BL73" s="241"/>
      <c r="BM73" s="241"/>
      <c r="BN73" s="241"/>
      <c r="BO73" s="241"/>
      <c r="BP73" s="241"/>
      <c r="BQ73" s="238">
        <v>67</v>
      </c>
      <c r="BR73" s="243"/>
      <c r="BS73" s="947"/>
      <c r="BT73" s="948"/>
      <c r="BU73" s="948"/>
      <c r="BV73" s="948"/>
      <c r="BW73" s="948"/>
      <c r="BX73" s="948"/>
      <c r="BY73" s="948"/>
      <c r="BZ73" s="948"/>
      <c r="CA73" s="948"/>
      <c r="CB73" s="948"/>
      <c r="CC73" s="948"/>
      <c r="CD73" s="948"/>
      <c r="CE73" s="948"/>
      <c r="CF73" s="948"/>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7"/>
      <c r="DW73" s="948"/>
      <c r="DX73" s="948"/>
      <c r="DY73" s="948"/>
      <c r="DZ73" s="949"/>
      <c r="EA73" s="230"/>
    </row>
    <row r="74" spans="1:131" ht="26.25" customHeight="1" x14ac:dyDescent="0.2">
      <c r="A74" s="238">
        <v>7</v>
      </c>
      <c r="B74" s="976" t="s">
        <v>558</v>
      </c>
      <c r="C74" s="977"/>
      <c r="D74" s="977"/>
      <c r="E74" s="977"/>
      <c r="F74" s="977"/>
      <c r="G74" s="977"/>
      <c r="H74" s="977"/>
      <c r="I74" s="977"/>
      <c r="J74" s="977"/>
      <c r="K74" s="977"/>
      <c r="L74" s="977"/>
      <c r="M74" s="977"/>
      <c r="N74" s="977"/>
      <c r="O74" s="977"/>
      <c r="P74" s="978"/>
      <c r="Q74" s="979">
        <v>641</v>
      </c>
      <c r="R74" s="973"/>
      <c r="S74" s="973"/>
      <c r="T74" s="973"/>
      <c r="U74" s="973"/>
      <c r="V74" s="973">
        <v>625</v>
      </c>
      <c r="W74" s="973"/>
      <c r="X74" s="973"/>
      <c r="Y74" s="973"/>
      <c r="Z74" s="973"/>
      <c r="AA74" s="973">
        <v>16</v>
      </c>
      <c r="AB74" s="973"/>
      <c r="AC74" s="973"/>
      <c r="AD74" s="973"/>
      <c r="AE74" s="973"/>
      <c r="AF74" s="973">
        <v>16</v>
      </c>
      <c r="AG74" s="973"/>
      <c r="AH74" s="973"/>
      <c r="AI74" s="973"/>
      <c r="AJ74" s="973"/>
      <c r="AK74" s="973">
        <v>13</v>
      </c>
      <c r="AL74" s="973"/>
      <c r="AM74" s="973"/>
      <c r="AN74" s="973"/>
      <c r="AO74" s="973"/>
      <c r="AP74" s="973">
        <v>0</v>
      </c>
      <c r="AQ74" s="973"/>
      <c r="AR74" s="973"/>
      <c r="AS74" s="973"/>
      <c r="AT74" s="973"/>
      <c r="AU74" s="973">
        <v>0</v>
      </c>
      <c r="AV74" s="973"/>
      <c r="AW74" s="973"/>
      <c r="AX74" s="973"/>
      <c r="AY74" s="973"/>
      <c r="AZ74" s="974"/>
      <c r="BA74" s="974"/>
      <c r="BB74" s="974"/>
      <c r="BC74" s="974"/>
      <c r="BD74" s="975"/>
      <c r="BE74" s="241"/>
      <c r="BF74" s="241"/>
      <c r="BG74" s="241"/>
      <c r="BH74" s="241"/>
      <c r="BI74" s="241"/>
      <c r="BJ74" s="241"/>
      <c r="BK74" s="241"/>
      <c r="BL74" s="241"/>
      <c r="BM74" s="241"/>
      <c r="BN74" s="241"/>
      <c r="BO74" s="241"/>
      <c r="BP74" s="241"/>
      <c r="BQ74" s="238">
        <v>68</v>
      </c>
      <c r="BR74" s="243"/>
      <c r="BS74" s="947"/>
      <c r="BT74" s="948"/>
      <c r="BU74" s="948"/>
      <c r="BV74" s="948"/>
      <c r="BW74" s="948"/>
      <c r="BX74" s="948"/>
      <c r="BY74" s="948"/>
      <c r="BZ74" s="948"/>
      <c r="CA74" s="948"/>
      <c r="CB74" s="948"/>
      <c r="CC74" s="948"/>
      <c r="CD74" s="948"/>
      <c r="CE74" s="948"/>
      <c r="CF74" s="948"/>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7"/>
      <c r="DW74" s="948"/>
      <c r="DX74" s="948"/>
      <c r="DY74" s="948"/>
      <c r="DZ74" s="949"/>
      <c r="EA74" s="230"/>
    </row>
    <row r="75" spans="1:131" ht="26.25" customHeight="1" x14ac:dyDescent="0.2">
      <c r="A75" s="238">
        <v>8</v>
      </c>
      <c r="B75" s="976" t="s">
        <v>559</v>
      </c>
      <c r="C75" s="977"/>
      <c r="D75" s="977"/>
      <c r="E75" s="977"/>
      <c r="F75" s="977"/>
      <c r="G75" s="977"/>
      <c r="H75" s="977"/>
      <c r="I75" s="977"/>
      <c r="J75" s="977"/>
      <c r="K75" s="977"/>
      <c r="L75" s="977"/>
      <c r="M75" s="977"/>
      <c r="N75" s="977"/>
      <c r="O75" s="977"/>
      <c r="P75" s="978"/>
      <c r="Q75" s="980">
        <v>240624</v>
      </c>
      <c r="R75" s="981"/>
      <c r="S75" s="981"/>
      <c r="T75" s="981"/>
      <c r="U75" s="982"/>
      <c r="V75" s="983">
        <v>535439</v>
      </c>
      <c r="W75" s="981"/>
      <c r="X75" s="981"/>
      <c r="Y75" s="981"/>
      <c r="Z75" s="982"/>
      <c r="AA75" s="983">
        <v>5184</v>
      </c>
      <c r="AB75" s="981"/>
      <c r="AC75" s="981"/>
      <c r="AD75" s="981"/>
      <c r="AE75" s="982"/>
      <c r="AF75" s="983">
        <v>5184</v>
      </c>
      <c r="AG75" s="981"/>
      <c r="AH75" s="981"/>
      <c r="AI75" s="981"/>
      <c r="AJ75" s="982"/>
      <c r="AK75" s="983">
        <v>228</v>
      </c>
      <c r="AL75" s="981"/>
      <c r="AM75" s="981"/>
      <c r="AN75" s="981"/>
      <c r="AO75" s="982"/>
      <c r="AP75" s="983">
        <v>0</v>
      </c>
      <c r="AQ75" s="981"/>
      <c r="AR75" s="981"/>
      <c r="AS75" s="981"/>
      <c r="AT75" s="982"/>
      <c r="AU75" s="983">
        <v>0</v>
      </c>
      <c r="AV75" s="981"/>
      <c r="AW75" s="981"/>
      <c r="AX75" s="981"/>
      <c r="AY75" s="982"/>
      <c r="AZ75" s="974"/>
      <c r="BA75" s="974"/>
      <c r="BB75" s="974"/>
      <c r="BC75" s="974"/>
      <c r="BD75" s="975"/>
      <c r="BE75" s="241"/>
      <c r="BF75" s="241"/>
      <c r="BG75" s="241"/>
      <c r="BH75" s="241"/>
      <c r="BI75" s="241"/>
      <c r="BJ75" s="241"/>
      <c r="BK75" s="241"/>
      <c r="BL75" s="241"/>
      <c r="BM75" s="241"/>
      <c r="BN75" s="241"/>
      <c r="BO75" s="241"/>
      <c r="BP75" s="241"/>
      <c r="BQ75" s="238">
        <v>69</v>
      </c>
      <c r="BR75" s="243"/>
      <c r="BS75" s="947"/>
      <c r="BT75" s="948"/>
      <c r="BU75" s="948"/>
      <c r="BV75" s="948"/>
      <c r="BW75" s="948"/>
      <c r="BX75" s="948"/>
      <c r="BY75" s="948"/>
      <c r="BZ75" s="948"/>
      <c r="CA75" s="948"/>
      <c r="CB75" s="948"/>
      <c r="CC75" s="948"/>
      <c r="CD75" s="948"/>
      <c r="CE75" s="948"/>
      <c r="CF75" s="948"/>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7"/>
      <c r="DW75" s="948"/>
      <c r="DX75" s="948"/>
      <c r="DY75" s="948"/>
      <c r="DZ75" s="949"/>
      <c r="EA75" s="230"/>
    </row>
    <row r="76" spans="1:131" ht="26.25" customHeight="1" x14ac:dyDescent="0.2">
      <c r="A76" s="238">
        <v>9</v>
      </c>
      <c r="B76" s="976" t="s">
        <v>560</v>
      </c>
      <c r="C76" s="977"/>
      <c r="D76" s="977"/>
      <c r="E76" s="977"/>
      <c r="F76" s="977"/>
      <c r="G76" s="977"/>
      <c r="H76" s="977"/>
      <c r="I76" s="977"/>
      <c r="J76" s="977"/>
      <c r="K76" s="977"/>
      <c r="L76" s="977"/>
      <c r="M76" s="977"/>
      <c r="N76" s="977"/>
      <c r="O76" s="977"/>
      <c r="P76" s="978"/>
      <c r="Q76" s="980">
        <v>2491</v>
      </c>
      <c r="R76" s="981"/>
      <c r="S76" s="981"/>
      <c r="T76" s="981"/>
      <c r="U76" s="982"/>
      <c r="V76" s="983">
        <v>2462</v>
      </c>
      <c r="W76" s="981"/>
      <c r="X76" s="981"/>
      <c r="Y76" s="981"/>
      <c r="Z76" s="982"/>
      <c r="AA76" s="983">
        <v>29</v>
      </c>
      <c r="AB76" s="981"/>
      <c r="AC76" s="981"/>
      <c r="AD76" s="981"/>
      <c r="AE76" s="982"/>
      <c r="AF76" s="983">
        <v>29</v>
      </c>
      <c r="AG76" s="981"/>
      <c r="AH76" s="981"/>
      <c r="AI76" s="981"/>
      <c r="AJ76" s="982"/>
      <c r="AK76" s="983">
        <v>79</v>
      </c>
      <c r="AL76" s="981"/>
      <c r="AM76" s="981"/>
      <c r="AN76" s="981"/>
      <c r="AO76" s="982"/>
      <c r="AP76" s="983">
        <v>327</v>
      </c>
      <c r="AQ76" s="981"/>
      <c r="AR76" s="981"/>
      <c r="AS76" s="981"/>
      <c r="AT76" s="982"/>
      <c r="AU76" s="983">
        <v>327</v>
      </c>
      <c r="AV76" s="981"/>
      <c r="AW76" s="981"/>
      <c r="AX76" s="981"/>
      <c r="AY76" s="982"/>
      <c r="AZ76" s="974"/>
      <c r="BA76" s="974"/>
      <c r="BB76" s="974"/>
      <c r="BC76" s="974"/>
      <c r="BD76" s="975"/>
      <c r="BE76" s="241"/>
      <c r="BF76" s="241"/>
      <c r="BG76" s="241"/>
      <c r="BH76" s="241"/>
      <c r="BI76" s="241"/>
      <c r="BJ76" s="241"/>
      <c r="BK76" s="241"/>
      <c r="BL76" s="241"/>
      <c r="BM76" s="241"/>
      <c r="BN76" s="241"/>
      <c r="BO76" s="241"/>
      <c r="BP76" s="241"/>
      <c r="BQ76" s="238">
        <v>70</v>
      </c>
      <c r="BR76" s="243"/>
      <c r="BS76" s="947"/>
      <c r="BT76" s="948"/>
      <c r="BU76" s="948"/>
      <c r="BV76" s="948"/>
      <c r="BW76" s="948"/>
      <c r="BX76" s="948"/>
      <c r="BY76" s="948"/>
      <c r="BZ76" s="948"/>
      <c r="CA76" s="948"/>
      <c r="CB76" s="948"/>
      <c r="CC76" s="948"/>
      <c r="CD76" s="948"/>
      <c r="CE76" s="948"/>
      <c r="CF76" s="948"/>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7"/>
      <c r="DW76" s="948"/>
      <c r="DX76" s="948"/>
      <c r="DY76" s="948"/>
      <c r="DZ76" s="949"/>
      <c r="EA76" s="230"/>
    </row>
    <row r="77" spans="1:131" ht="26.25" customHeight="1" x14ac:dyDescent="0.2">
      <c r="A77" s="238">
        <v>10</v>
      </c>
      <c r="B77" s="976" t="s">
        <v>561</v>
      </c>
      <c r="C77" s="977"/>
      <c r="D77" s="977"/>
      <c r="E77" s="977"/>
      <c r="F77" s="977"/>
      <c r="G77" s="977"/>
      <c r="H77" s="977"/>
      <c r="I77" s="977"/>
      <c r="J77" s="977"/>
      <c r="K77" s="977"/>
      <c r="L77" s="977"/>
      <c r="M77" s="977"/>
      <c r="N77" s="977"/>
      <c r="O77" s="977"/>
      <c r="P77" s="978"/>
      <c r="Q77" s="980">
        <v>18854</v>
      </c>
      <c r="R77" s="981"/>
      <c r="S77" s="981"/>
      <c r="T77" s="981"/>
      <c r="U77" s="982"/>
      <c r="V77" s="983">
        <v>18463</v>
      </c>
      <c r="W77" s="981"/>
      <c r="X77" s="981"/>
      <c r="Y77" s="981"/>
      <c r="Z77" s="982"/>
      <c r="AA77" s="983">
        <v>390</v>
      </c>
      <c r="AB77" s="981"/>
      <c r="AC77" s="981"/>
      <c r="AD77" s="981"/>
      <c r="AE77" s="982"/>
      <c r="AF77" s="983">
        <v>390</v>
      </c>
      <c r="AG77" s="981"/>
      <c r="AH77" s="981"/>
      <c r="AI77" s="981"/>
      <c r="AJ77" s="982"/>
      <c r="AK77" s="983">
        <v>0</v>
      </c>
      <c r="AL77" s="981"/>
      <c r="AM77" s="981"/>
      <c r="AN77" s="981"/>
      <c r="AO77" s="982"/>
      <c r="AP77" s="983">
        <v>0</v>
      </c>
      <c r="AQ77" s="981"/>
      <c r="AR77" s="981"/>
      <c r="AS77" s="981"/>
      <c r="AT77" s="982"/>
      <c r="AU77" s="983">
        <v>0</v>
      </c>
      <c r="AV77" s="981"/>
      <c r="AW77" s="981"/>
      <c r="AX77" s="981"/>
      <c r="AY77" s="982"/>
      <c r="AZ77" s="974"/>
      <c r="BA77" s="974"/>
      <c r="BB77" s="974"/>
      <c r="BC77" s="974"/>
      <c r="BD77" s="975"/>
      <c r="BE77" s="241"/>
      <c r="BF77" s="241"/>
      <c r="BG77" s="241"/>
      <c r="BH77" s="241"/>
      <c r="BI77" s="241"/>
      <c r="BJ77" s="241"/>
      <c r="BK77" s="241"/>
      <c r="BL77" s="241"/>
      <c r="BM77" s="241"/>
      <c r="BN77" s="241"/>
      <c r="BO77" s="241"/>
      <c r="BP77" s="241"/>
      <c r="BQ77" s="238">
        <v>71</v>
      </c>
      <c r="BR77" s="243"/>
      <c r="BS77" s="947"/>
      <c r="BT77" s="948"/>
      <c r="BU77" s="948"/>
      <c r="BV77" s="948"/>
      <c r="BW77" s="948"/>
      <c r="BX77" s="948"/>
      <c r="BY77" s="948"/>
      <c r="BZ77" s="948"/>
      <c r="CA77" s="948"/>
      <c r="CB77" s="948"/>
      <c r="CC77" s="948"/>
      <c r="CD77" s="948"/>
      <c r="CE77" s="948"/>
      <c r="CF77" s="948"/>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7"/>
      <c r="DW77" s="948"/>
      <c r="DX77" s="948"/>
      <c r="DY77" s="948"/>
      <c r="DZ77" s="949"/>
      <c r="EA77" s="230"/>
    </row>
    <row r="78" spans="1:131" ht="26.25" customHeight="1" x14ac:dyDescent="0.2">
      <c r="A78" s="238">
        <v>11</v>
      </c>
      <c r="B78" s="976" t="s">
        <v>562</v>
      </c>
      <c r="C78" s="977"/>
      <c r="D78" s="977"/>
      <c r="E78" s="977"/>
      <c r="F78" s="977"/>
      <c r="G78" s="977"/>
      <c r="H78" s="977"/>
      <c r="I78" s="977"/>
      <c r="J78" s="977"/>
      <c r="K78" s="977"/>
      <c r="L78" s="977"/>
      <c r="M78" s="977"/>
      <c r="N78" s="977"/>
      <c r="O78" s="977"/>
      <c r="P78" s="978"/>
      <c r="Q78" s="979">
        <v>5902</v>
      </c>
      <c r="R78" s="973"/>
      <c r="S78" s="973"/>
      <c r="T78" s="973"/>
      <c r="U78" s="973"/>
      <c r="V78" s="973">
        <v>4291</v>
      </c>
      <c r="W78" s="973"/>
      <c r="X78" s="973"/>
      <c r="Y78" s="973"/>
      <c r="Z78" s="973"/>
      <c r="AA78" s="973">
        <v>1611</v>
      </c>
      <c r="AB78" s="973"/>
      <c r="AC78" s="973"/>
      <c r="AD78" s="973"/>
      <c r="AE78" s="973"/>
      <c r="AF78" s="973">
        <v>1611</v>
      </c>
      <c r="AG78" s="973"/>
      <c r="AH78" s="973"/>
      <c r="AI78" s="973"/>
      <c r="AJ78" s="973"/>
      <c r="AK78" s="973">
        <v>24</v>
      </c>
      <c r="AL78" s="973"/>
      <c r="AM78" s="973"/>
      <c r="AN78" s="973"/>
      <c r="AO78" s="973"/>
      <c r="AP78" s="973">
        <v>0</v>
      </c>
      <c r="AQ78" s="973"/>
      <c r="AR78" s="973"/>
      <c r="AS78" s="973"/>
      <c r="AT78" s="973"/>
      <c r="AU78" s="973">
        <v>0</v>
      </c>
      <c r="AV78" s="973"/>
      <c r="AW78" s="973"/>
      <c r="AX78" s="973"/>
      <c r="AY78" s="973"/>
      <c r="AZ78" s="974"/>
      <c r="BA78" s="974"/>
      <c r="BB78" s="974"/>
      <c r="BC78" s="974"/>
      <c r="BD78" s="975"/>
      <c r="BE78" s="241"/>
      <c r="BF78" s="241"/>
      <c r="BG78" s="241"/>
      <c r="BH78" s="241"/>
      <c r="BI78" s="241"/>
      <c r="BJ78" s="230"/>
      <c r="BK78" s="230"/>
      <c r="BL78" s="230"/>
      <c r="BM78" s="230"/>
      <c r="BN78" s="230"/>
      <c r="BO78" s="241"/>
      <c r="BP78" s="241"/>
      <c r="BQ78" s="238">
        <v>72</v>
      </c>
      <c r="BR78" s="243"/>
      <c r="BS78" s="947"/>
      <c r="BT78" s="948"/>
      <c r="BU78" s="948"/>
      <c r="BV78" s="948"/>
      <c r="BW78" s="948"/>
      <c r="BX78" s="948"/>
      <c r="BY78" s="948"/>
      <c r="BZ78" s="948"/>
      <c r="CA78" s="948"/>
      <c r="CB78" s="948"/>
      <c r="CC78" s="948"/>
      <c r="CD78" s="948"/>
      <c r="CE78" s="948"/>
      <c r="CF78" s="948"/>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7"/>
      <c r="DW78" s="948"/>
      <c r="DX78" s="948"/>
      <c r="DY78" s="948"/>
      <c r="DZ78" s="949"/>
      <c r="EA78" s="230"/>
    </row>
    <row r="79" spans="1:131" ht="26.25" customHeight="1" x14ac:dyDescent="0.2">
      <c r="A79" s="238">
        <v>12</v>
      </c>
      <c r="B79" s="976" t="s">
        <v>563</v>
      </c>
      <c r="C79" s="977"/>
      <c r="D79" s="977"/>
      <c r="E79" s="977"/>
      <c r="F79" s="977"/>
      <c r="G79" s="977"/>
      <c r="H79" s="977"/>
      <c r="I79" s="977"/>
      <c r="J79" s="977"/>
      <c r="K79" s="977"/>
      <c r="L79" s="977"/>
      <c r="M79" s="977"/>
      <c r="N79" s="977"/>
      <c r="O79" s="977"/>
      <c r="P79" s="978"/>
      <c r="Q79" s="979">
        <v>42</v>
      </c>
      <c r="R79" s="973"/>
      <c r="S79" s="973"/>
      <c r="T79" s="973"/>
      <c r="U79" s="973"/>
      <c r="V79" s="973">
        <v>35</v>
      </c>
      <c r="W79" s="973"/>
      <c r="X79" s="973"/>
      <c r="Y79" s="973"/>
      <c r="Z79" s="973"/>
      <c r="AA79" s="973">
        <v>7</v>
      </c>
      <c r="AB79" s="973"/>
      <c r="AC79" s="973"/>
      <c r="AD79" s="973"/>
      <c r="AE79" s="973"/>
      <c r="AF79" s="973">
        <v>7</v>
      </c>
      <c r="AG79" s="973"/>
      <c r="AH79" s="973"/>
      <c r="AI79" s="973"/>
      <c r="AJ79" s="973"/>
      <c r="AK79" s="973">
        <v>0</v>
      </c>
      <c r="AL79" s="973"/>
      <c r="AM79" s="973"/>
      <c r="AN79" s="973"/>
      <c r="AO79" s="973"/>
      <c r="AP79" s="973">
        <v>0</v>
      </c>
      <c r="AQ79" s="973"/>
      <c r="AR79" s="973"/>
      <c r="AS79" s="973"/>
      <c r="AT79" s="973"/>
      <c r="AU79" s="973">
        <v>0</v>
      </c>
      <c r="AV79" s="973"/>
      <c r="AW79" s="973"/>
      <c r="AX79" s="973"/>
      <c r="AY79" s="973"/>
      <c r="AZ79" s="974"/>
      <c r="BA79" s="974"/>
      <c r="BB79" s="974"/>
      <c r="BC79" s="974"/>
      <c r="BD79" s="975"/>
      <c r="BE79" s="241"/>
      <c r="BF79" s="241"/>
      <c r="BG79" s="241"/>
      <c r="BH79" s="241"/>
      <c r="BI79" s="241"/>
      <c r="BJ79" s="230"/>
      <c r="BK79" s="230"/>
      <c r="BL79" s="230"/>
      <c r="BM79" s="230"/>
      <c r="BN79" s="230"/>
      <c r="BO79" s="241"/>
      <c r="BP79" s="241"/>
      <c r="BQ79" s="238">
        <v>73</v>
      </c>
      <c r="BR79" s="243"/>
      <c r="BS79" s="947"/>
      <c r="BT79" s="948"/>
      <c r="BU79" s="948"/>
      <c r="BV79" s="948"/>
      <c r="BW79" s="948"/>
      <c r="BX79" s="948"/>
      <c r="BY79" s="948"/>
      <c r="BZ79" s="948"/>
      <c r="CA79" s="948"/>
      <c r="CB79" s="948"/>
      <c r="CC79" s="948"/>
      <c r="CD79" s="948"/>
      <c r="CE79" s="948"/>
      <c r="CF79" s="948"/>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7"/>
      <c r="DW79" s="948"/>
      <c r="DX79" s="948"/>
      <c r="DY79" s="948"/>
      <c r="DZ79" s="949"/>
      <c r="EA79" s="230"/>
    </row>
    <row r="80" spans="1:131" ht="26.25" customHeight="1" x14ac:dyDescent="0.2">
      <c r="A80" s="238">
        <v>13</v>
      </c>
      <c r="B80" s="976" t="s">
        <v>564</v>
      </c>
      <c r="C80" s="977"/>
      <c r="D80" s="977"/>
      <c r="E80" s="977"/>
      <c r="F80" s="977"/>
      <c r="G80" s="977"/>
      <c r="H80" s="977"/>
      <c r="I80" s="977"/>
      <c r="J80" s="977"/>
      <c r="K80" s="977"/>
      <c r="L80" s="977"/>
      <c r="M80" s="977"/>
      <c r="N80" s="977"/>
      <c r="O80" s="977"/>
      <c r="P80" s="978"/>
      <c r="Q80" s="979">
        <v>13</v>
      </c>
      <c r="R80" s="973"/>
      <c r="S80" s="973"/>
      <c r="T80" s="973"/>
      <c r="U80" s="973"/>
      <c r="V80" s="973">
        <v>9</v>
      </c>
      <c r="W80" s="973"/>
      <c r="X80" s="973"/>
      <c r="Y80" s="973"/>
      <c r="Z80" s="973"/>
      <c r="AA80" s="973">
        <v>3</v>
      </c>
      <c r="AB80" s="973"/>
      <c r="AC80" s="973"/>
      <c r="AD80" s="973"/>
      <c r="AE80" s="973"/>
      <c r="AF80" s="973">
        <v>3</v>
      </c>
      <c r="AG80" s="973"/>
      <c r="AH80" s="973"/>
      <c r="AI80" s="973"/>
      <c r="AJ80" s="973"/>
      <c r="AK80" s="973">
        <v>0</v>
      </c>
      <c r="AL80" s="973"/>
      <c r="AM80" s="973"/>
      <c r="AN80" s="973"/>
      <c r="AO80" s="973"/>
      <c r="AP80" s="973">
        <v>0</v>
      </c>
      <c r="AQ80" s="973"/>
      <c r="AR80" s="973"/>
      <c r="AS80" s="973"/>
      <c r="AT80" s="973"/>
      <c r="AU80" s="973">
        <v>0</v>
      </c>
      <c r="AV80" s="973"/>
      <c r="AW80" s="973"/>
      <c r="AX80" s="973"/>
      <c r="AY80" s="973"/>
      <c r="AZ80" s="974"/>
      <c r="BA80" s="974"/>
      <c r="BB80" s="974"/>
      <c r="BC80" s="974"/>
      <c r="BD80" s="975"/>
      <c r="BE80" s="241"/>
      <c r="BF80" s="241"/>
      <c r="BG80" s="241"/>
      <c r="BH80" s="241"/>
      <c r="BI80" s="241"/>
      <c r="BJ80" s="241"/>
      <c r="BK80" s="241"/>
      <c r="BL80" s="241"/>
      <c r="BM80" s="241"/>
      <c r="BN80" s="241"/>
      <c r="BO80" s="241"/>
      <c r="BP80" s="241"/>
      <c r="BQ80" s="238">
        <v>74</v>
      </c>
      <c r="BR80" s="243"/>
      <c r="BS80" s="947"/>
      <c r="BT80" s="948"/>
      <c r="BU80" s="948"/>
      <c r="BV80" s="948"/>
      <c r="BW80" s="948"/>
      <c r="BX80" s="948"/>
      <c r="BY80" s="948"/>
      <c r="BZ80" s="948"/>
      <c r="CA80" s="948"/>
      <c r="CB80" s="948"/>
      <c r="CC80" s="948"/>
      <c r="CD80" s="948"/>
      <c r="CE80" s="948"/>
      <c r="CF80" s="948"/>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7"/>
      <c r="DW80" s="948"/>
      <c r="DX80" s="948"/>
      <c r="DY80" s="948"/>
      <c r="DZ80" s="949"/>
      <c r="EA80" s="230"/>
    </row>
    <row r="81" spans="1:131" ht="26.25" customHeight="1" x14ac:dyDescent="0.2">
      <c r="A81" s="238">
        <v>14</v>
      </c>
      <c r="B81" s="976" t="s">
        <v>565</v>
      </c>
      <c r="C81" s="977"/>
      <c r="D81" s="977"/>
      <c r="E81" s="977"/>
      <c r="F81" s="977"/>
      <c r="G81" s="977"/>
      <c r="H81" s="977"/>
      <c r="I81" s="977"/>
      <c r="J81" s="977"/>
      <c r="K81" s="977"/>
      <c r="L81" s="977"/>
      <c r="M81" s="977"/>
      <c r="N81" s="977"/>
      <c r="O81" s="977"/>
      <c r="P81" s="978"/>
      <c r="Q81" s="979">
        <v>4</v>
      </c>
      <c r="R81" s="973"/>
      <c r="S81" s="973"/>
      <c r="T81" s="973"/>
      <c r="U81" s="973"/>
      <c r="V81" s="973">
        <v>3</v>
      </c>
      <c r="W81" s="973"/>
      <c r="X81" s="973"/>
      <c r="Y81" s="973"/>
      <c r="Z81" s="973"/>
      <c r="AA81" s="973">
        <v>2</v>
      </c>
      <c r="AB81" s="973"/>
      <c r="AC81" s="973"/>
      <c r="AD81" s="973"/>
      <c r="AE81" s="973"/>
      <c r="AF81" s="973">
        <v>2</v>
      </c>
      <c r="AG81" s="973"/>
      <c r="AH81" s="973"/>
      <c r="AI81" s="973"/>
      <c r="AJ81" s="973"/>
      <c r="AK81" s="973">
        <v>0</v>
      </c>
      <c r="AL81" s="973"/>
      <c r="AM81" s="973"/>
      <c r="AN81" s="973"/>
      <c r="AO81" s="973"/>
      <c r="AP81" s="973">
        <v>0</v>
      </c>
      <c r="AQ81" s="973"/>
      <c r="AR81" s="973"/>
      <c r="AS81" s="973"/>
      <c r="AT81" s="973"/>
      <c r="AU81" s="973">
        <v>0</v>
      </c>
      <c r="AV81" s="973"/>
      <c r="AW81" s="973"/>
      <c r="AX81" s="973"/>
      <c r="AY81" s="973"/>
      <c r="AZ81" s="974"/>
      <c r="BA81" s="974"/>
      <c r="BB81" s="974"/>
      <c r="BC81" s="974"/>
      <c r="BD81" s="975"/>
      <c r="BE81" s="241"/>
      <c r="BF81" s="241"/>
      <c r="BG81" s="241"/>
      <c r="BH81" s="241"/>
      <c r="BI81" s="241"/>
      <c r="BJ81" s="241"/>
      <c r="BK81" s="241"/>
      <c r="BL81" s="241"/>
      <c r="BM81" s="241"/>
      <c r="BN81" s="241"/>
      <c r="BO81" s="241"/>
      <c r="BP81" s="241"/>
      <c r="BQ81" s="238">
        <v>75</v>
      </c>
      <c r="BR81" s="243"/>
      <c r="BS81" s="947"/>
      <c r="BT81" s="948"/>
      <c r="BU81" s="948"/>
      <c r="BV81" s="948"/>
      <c r="BW81" s="948"/>
      <c r="BX81" s="948"/>
      <c r="BY81" s="948"/>
      <c r="BZ81" s="948"/>
      <c r="CA81" s="948"/>
      <c r="CB81" s="948"/>
      <c r="CC81" s="948"/>
      <c r="CD81" s="948"/>
      <c r="CE81" s="948"/>
      <c r="CF81" s="948"/>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7"/>
      <c r="DW81" s="948"/>
      <c r="DX81" s="948"/>
      <c r="DY81" s="948"/>
      <c r="DZ81" s="949"/>
      <c r="EA81" s="230"/>
    </row>
    <row r="82" spans="1:131" ht="26.25" customHeight="1" x14ac:dyDescent="0.2">
      <c r="A82" s="238">
        <v>15</v>
      </c>
      <c r="B82" s="976" t="s">
        <v>566</v>
      </c>
      <c r="C82" s="977"/>
      <c r="D82" s="977"/>
      <c r="E82" s="977"/>
      <c r="F82" s="977"/>
      <c r="G82" s="977"/>
      <c r="H82" s="977"/>
      <c r="I82" s="977"/>
      <c r="J82" s="977"/>
      <c r="K82" s="977"/>
      <c r="L82" s="977"/>
      <c r="M82" s="977"/>
      <c r="N82" s="977"/>
      <c r="O82" s="977"/>
      <c r="P82" s="978"/>
      <c r="Q82" s="979">
        <v>6</v>
      </c>
      <c r="R82" s="973"/>
      <c r="S82" s="973"/>
      <c r="T82" s="973"/>
      <c r="U82" s="973"/>
      <c r="V82" s="973">
        <v>3</v>
      </c>
      <c r="W82" s="973"/>
      <c r="X82" s="973"/>
      <c r="Y82" s="973"/>
      <c r="Z82" s="973"/>
      <c r="AA82" s="973">
        <v>4</v>
      </c>
      <c r="AB82" s="973"/>
      <c r="AC82" s="973"/>
      <c r="AD82" s="973"/>
      <c r="AE82" s="973"/>
      <c r="AF82" s="973">
        <v>4</v>
      </c>
      <c r="AG82" s="973"/>
      <c r="AH82" s="973"/>
      <c r="AI82" s="973"/>
      <c r="AJ82" s="973"/>
      <c r="AK82" s="973">
        <v>0</v>
      </c>
      <c r="AL82" s="973"/>
      <c r="AM82" s="973"/>
      <c r="AN82" s="973"/>
      <c r="AO82" s="973"/>
      <c r="AP82" s="973">
        <v>0</v>
      </c>
      <c r="AQ82" s="973"/>
      <c r="AR82" s="973"/>
      <c r="AS82" s="973"/>
      <c r="AT82" s="973"/>
      <c r="AU82" s="973">
        <v>0</v>
      </c>
      <c r="AV82" s="973"/>
      <c r="AW82" s="973"/>
      <c r="AX82" s="973"/>
      <c r="AY82" s="973"/>
      <c r="AZ82" s="974"/>
      <c r="BA82" s="974"/>
      <c r="BB82" s="974"/>
      <c r="BC82" s="974"/>
      <c r="BD82" s="975"/>
      <c r="BE82" s="241"/>
      <c r="BF82" s="241"/>
      <c r="BG82" s="241"/>
      <c r="BH82" s="241"/>
      <c r="BI82" s="241"/>
      <c r="BJ82" s="241"/>
      <c r="BK82" s="241"/>
      <c r="BL82" s="241"/>
      <c r="BM82" s="241"/>
      <c r="BN82" s="241"/>
      <c r="BO82" s="241"/>
      <c r="BP82" s="241"/>
      <c r="BQ82" s="238">
        <v>76</v>
      </c>
      <c r="BR82" s="243"/>
      <c r="BS82" s="947"/>
      <c r="BT82" s="948"/>
      <c r="BU82" s="948"/>
      <c r="BV82" s="948"/>
      <c r="BW82" s="948"/>
      <c r="BX82" s="948"/>
      <c r="BY82" s="948"/>
      <c r="BZ82" s="948"/>
      <c r="CA82" s="948"/>
      <c r="CB82" s="948"/>
      <c r="CC82" s="948"/>
      <c r="CD82" s="948"/>
      <c r="CE82" s="948"/>
      <c r="CF82" s="948"/>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7"/>
      <c r="DW82" s="948"/>
      <c r="DX82" s="948"/>
      <c r="DY82" s="948"/>
      <c r="DZ82" s="949"/>
      <c r="EA82" s="230"/>
    </row>
    <row r="83" spans="1:131" ht="26.25" customHeight="1" x14ac:dyDescent="0.2">
      <c r="A83" s="238">
        <v>16</v>
      </c>
      <c r="B83" s="976" t="s">
        <v>567</v>
      </c>
      <c r="C83" s="977"/>
      <c r="D83" s="977"/>
      <c r="E83" s="977"/>
      <c r="F83" s="977"/>
      <c r="G83" s="977"/>
      <c r="H83" s="977"/>
      <c r="I83" s="977"/>
      <c r="J83" s="977"/>
      <c r="K83" s="977"/>
      <c r="L83" s="977"/>
      <c r="M83" s="977"/>
      <c r="N83" s="977"/>
      <c r="O83" s="977"/>
      <c r="P83" s="978"/>
      <c r="Q83" s="979">
        <v>29</v>
      </c>
      <c r="R83" s="973"/>
      <c r="S83" s="973"/>
      <c r="T83" s="973"/>
      <c r="U83" s="973"/>
      <c r="V83" s="973">
        <v>26</v>
      </c>
      <c r="W83" s="973"/>
      <c r="X83" s="973"/>
      <c r="Y83" s="973"/>
      <c r="Z83" s="973"/>
      <c r="AA83" s="973">
        <v>2</v>
      </c>
      <c r="AB83" s="973"/>
      <c r="AC83" s="973"/>
      <c r="AD83" s="973"/>
      <c r="AE83" s="973"/>
      <c r="AF83" s="973">
        <v>2</v>
      </c>
      <c r="AG83" s="973"/>
      <c r="AH83" s="973"/>
      <c r="AI83" s="973"/>
      <c r="AJ83" s="973"/>
      <c r="AK83" s="973">
        <v>0</v>
      </c>
      <c r="AL83" s="973"/>
      <c r="AM83" s="973"/>
      <c r="AN83" s="973"/>
      <c r="AO83" s="973"/>
      <c r="AP83" s="973">
        <v>0</v>
      </c>
      <c r="AQ83" s="973"/>
      <c r="AR83" s="973"/>
      <c r="AS83" s="973"/>
      <c r="AT83" s="973"/>
      <c r="AU83" s="973">
        <v>0</v>
      </c>
      <c r="AV83" s="973"/>
      <c r="AW83" s="973"/>
      <c r="AX83" s="973"/>
      <c r="AY83" s="973"/>
      <c r="AZ83" s="974"/>
      <c r="BA83" s="974"/>
      <c r="BB83" s="974"/>
      <c r="BC83" s="974"/>
      <c r="BD83" s="975"/>
      <c r="BE83" s="241"/>
      <c r="BF83" s="241"/>
      <c r="BG83" s="241"/>
      <c r="BH83" s="241"/>
      <c r="BI83" s="241"/>
      <c r="BJ83" s="241"/>
      <c r="BK83" s="241"/>
      <c r="BL83" s="241"/>
      <c r="BM83" s="241"/>
      <c r="BN83" s="241"/>
      <c r="BO83" s="241"/>
      <c r="BP83" s="241"/>
      <c r="BQ83" s="238">
        <v>77</v>
      </c>
      <c r="BR83" s="243"/>
      <c r="BS83" s="947"/>
      <c r="BT83" s="948"/>
      <c r="BU83" s="948"/>
      <c r="BV83" s="948"/>
      <c r="BW83" s="948"/>
      <c r="BX83" s="948"/>
      <c r="BY83" s="948"/>
      <c r="BZ83" s="948"/>
      <c r="CA83" s="948"/>
      <c r="CB83" s="948"/>
      <c r="CC83" s="948"/>
      <c r="CD83" s="948"/>
      <c r="CE83" s="948"/>
      <c r="CF83" s="948"/>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7"/>
      <c r="DW83" s="948"/>
      <c r="DX83" s="948"/>
      <c r="DY83" s="948"/>
      <c r="DZ83" s="949"/>
      <c r="EA83" s="230"/>
    </row>
    <row r="84" spans="1:131" ht="26.25" customHeight="1" x14ac:dyDescent="0.2">
      <c r="A84" s="238">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41"/>
      <c r="BF84" s="241"/>
      <c r="BG84" s="241"/>
      <c r="BH84" s="241"/>
      <c r="BI84" s="241"/>
      <c r="BJ84" s="241"/>
      <c r="BK84" s="241"/>
      <c r="BL84" s="241"/>
      <c r="BM84" s="241"/>
      <c r="BN84" s="241"/>
      <c r="BO84" s="241"/>
      <c r="BP84" s="241"/>
      <c r="BQ84" s="238">
        <v>78</v>
      </c>
      <c r="BR84" s="243"/>
      <c r="BS84" s="947"/>
      <c r="BT84" s="948"/>
      <c r="BU84" s="948"/>
      <c r="BV84" s="948"/>
      <c r="BW84" s="948"/>
      <c r="BX84" s="948"/>
      <c r="BY84" s="948"/>
      <c r="BZ84" s="948"/>
      <c r="CA84" s="948"/>
      <c r="CB84" s="948"/>
      <c r="CC84" s="948"/>
      <c r="CD84" s="948"/>
      <c r="CE84" s="948"/>
      <c r="CF84" s="948"/>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7"/>
      <c r="DW84" s="948"/>
      <c r="DX84" s="948"/>
      <c r="DY84" s="948"/>
      <c r="DZ84" s="949"/>
      <c r="EA84" s="230"/>
    </row>
    <row r="85" spans="1:131" ht="26.25" customHeight="1" x14ac:dyDescent="0.2">
      <c r="A85" s="238">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41"/>
      <c r="BF85" s="241"/>
      <c r="BG85" s="241"/>
      <c r="BH85" s="241"/>
      <c r="BI85" s="241"/>
      <c r="BJ85" s="241"/>
      <c r="BK85" s="241"/>
      <c r="BL85" s="241"/>
      <c r="BM85" s="241"/>
      <c r="BN85" s="241"/>
      <c r="BO85" s="241"/>
      <c r="BP85" s="241"/>
      <c r="BQ85" s="238">
        <v>79</v>
      </c>
      <c r="BR85" s="243"/>
      <c r="BS85" s="947"/>
      <c r="BT85" s="948"/>
      <c r="BU85" s="948"/>
      <c r="BV85" s="948"/>
      <c r="BW85" s="948"/>
      <c r="BX85" s="948"/>
      <c r="BY85" s="948"/>
      <c r="BZ85" s="948"/>
      <c r="CA85" s="948"/>
      <c r="CB85" s="948"/>
      <c r="CC85" s="948"/>
      <c r="CD85" s="948"/>
      <c r="CE85" s="948"/>
      <c r="CF85" s="948"/>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7"/>
      <c r="DW85" s="948"/>
      <c r="DX85" s="948"/>
      <c r="DY85" s="948"/>
      <c r="DZ85" s="949"/>
      <c r="EA85" s="230"/>
    </row>
    <row r="86" spans="1:131" ht="26.25" customHeight="1" x14ac:dyDescent="0.2">
      <c r="A86" s="238">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41"/>
      <c r="BF86" s="241"/>
      <c r="BG86" s="241"/>
      <c r="BH86" s="241"/>
      <c r="BI86" s="241"/>
      <c r="BJ86" s="241"/>
      <c r="BK86" s="241"/>
      <c r="BL86" s="241"/>
      <c r="BM86" s="241"/>
      <c r="BN86" s="241"/>
      <c r="BO86" s="241"/>
      <c r="BP86" s="241"/>
      <c r="BQ86" s="238">
        <v>80</v>
      </c>
      <c r="BR86" s="243"/>
      <c r="BS86" s="947"/>
      <c r="BT86" s="948"/>
      <c r="BU86" s="948"/>
      <c r="BV86" s="948"/>
      <c r="BW86" s="948"/>
      <c r="BX86" s="948"/>
      <c r="BY86" s="948"/>
      <c r="BZ86" s="948"/>
      <c r="CA86" s="948"/>
      <c r="CB86" s="948"/>
      <c r="CC86" s="948"/>
      <c r="CD86" s="948"/>
      <c r="CE86" s="948"/>
      <c r="CF86" s="948"/>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7"/>
      <c r="DW86" s="948"/>
      <c r="DX86" s="948"/>
      <c r="DY86" s="948"/>
      <c r="DZ86" s="949"/>
      <c r="EA86" s="230"/>
    </row>
    <row r="87" spans="1:131" ht="26.25" customHeight="1" x14ac:dyDescent="0.2">
      <c r="A87" s="244">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41"/>
      <c r="BF87" s="241"/>
      <c r="BG87" s="241"/>
      <c r="BH87" s="241"/>
      <c r="BI87" s="241"/>
      <c r="BJ87" s="241"/>
      <c r="BK87" s="241"/>
      <c r="BL87" s="241"/>
      <c r="BM87" s="241"/>
      <c r="BN87" s="241"/>
      <c r="BO87" s="241"/>
      <c r="BP87" s="241"/>
      <c r="BQ87" s="238">
        <v>81</v>
      </c>
      <c r="BR87" s="243"/>
      <c r="BS87" s="947"/>
      <c r="BT87" s="948"/>
      <c r="BU87" s="948"/>
      <c r="BV87" s="948"/>
      <c r="BW87" s="948"/>
      <c r="BX87" s="948"/>
      <c r="BY87" s="948"/>
      <c r="BZ87" s="948"/>
      <c r="CA87" s="948"/>
      <c r="CB87" s="948"/>
      <c r="CC87" s="948"/>
      <c r="CD87" s="948"/>
      <c r="CE87" s="948"/>
      <c r="CF87" s="948"/>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7"/>
      <c r="DW87" s="948"/>
      <c r="DX87" s="948"/>
      <c r="DY87" s="948"/>
      <c r="DZ87" s="949"/>
      <c r="EA87" s="230"/>
    </row>
    <row r="88" spans="1:131" ht="26.25" customHeight="1" thickBot="1" x14ac:dyDescent="0.25">
      <c r="A88" s="240" t="s">
        <v>376</v>
      </c>
      <c r="B88" s="939" t="s">
        <v>402</v>
      </c>
      <c r="C88" s="940"/>
      <c r="D88" s="940"/>
      <c r="E88" s="940"/>
      <c r="F88" s="940"/>
      <c r="G88" s="940"/>
      <c r="H88" s="940"/>
      <c r="I88" s="940"/>
      <c r="J88" s="940"/>
      <c r="K88" s="940"/>
      <c r="L88" s="940"/>
      <c r="M88" s="940"/>
      <c r="N88" s="940"/>
      <c r="O88" s="940"/>
      <c r="P88" s="950"/>
      <c r="Q88" s="964"/>
      <c r="R88" s="965"/>
      <c r="S88" s="965"/>
      <c r="T88" s="965"/>
      <c r="U88" s="965"/>
      <c r="V88" s="965"/>
      <c r="W88" s="965"/>
      <c r="X88" s="965"/>
      <c r="Y88" s="965"/>
      <c r="Z88" s="965"/>
      <c r="AA88" s="965"/>
      <c r="AB88" s="965"/>
      <c r="AC88" s="965"/>
      <c r="AD88" s="965"/>
      <c r="AE88" s="965"/>
      <c r="AF88" s="961">
        <v>7925</v>
      </c>
      <c r="AG88" s="961"/>
      <c r="AH88" s="961"/>
      <c r="AI88" s="961"/>
      <c r="AJ88" s="961"/>
      <c r="AK88" s="965"/>
      <c r="AL88" s="965"/>
      <c r="AM88" s="965"/>
      <c r="AN88" s="965"/>
      <c r="AO88" s="965"/>
      <c r="AP88" s="961">
        <v>9591</v>
      </c>
      <c r="AQ88" s="961"/>
      <c r="AR88" s="961"/>
      <c r="AS88" s="961"/>
      <c r="AT88" s="961"/>
      <c r="AU88" s="961">
        <v>1442</v>
      </c>
      <c r="AV88" s="961"/>
      <c r="AW88" s="961"/>
      <c r="AX88" s="961"/>
      <c r="AY88" s="961"/>
      <c r="AZ88" s="962"/>
      <c r="BA88" s="962"/>
      <c r="BB88" s="962"/>
      <c r="BC88" s="962"/>
      <c r="BD88" s="963"/>
      <c r="BE88" s="241"/>
      <c r="BF88" s="241"/>
      <c r="BG88" s="241"/>
      <c r="BH88" s="241"/>
      <c r="BI88" s="241"/>
      <c r="BJ88" s="241"/>
      <c r="BK88" s="241"/>
      <c r="BL88" s="241"/>
      <c r="BM88" s="241"/>
      <c r="BN88" s="241"/>
      <c r="BO88" s="241"/>
      <c r="BP88" s="241"/>
      <c r="BQ88" s="238">
        <v>82</v>
      </c>
      <c r="BR88" s="243"/>
      <c r="BS88" s="947"/>
      <c r="BT88" s="948"/>
      <c r="BU88" s="948"/>
      <c r="BV88" s="948"/>
      <c r="BW88" s="948"/>
      <c r="BX88" s="948"/>
      <c r="BY88" s="948"/>
      <c r="BZ88" s="948"/>
      <c r="CA88" s="948"/>
      <c r="CB88" s="948"/>
      <c r="CC88" s="948"/>
      <c r="CD88" s="948"/>
      <c r="CE88" s="948"/>
      <c r="CF88" s="948"/>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7"/>
      <c r="DW88" s="948"/>
      <c r="DX88" s="948"/>
      <c r="DY88" s="948"/>
      <c r="DZ88" s="949"/>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7"/>
      <c r="BT89" s="948"/>
      <c r="BU89" s="948"/>
      <c r="BV89" s="948"/>
      <c r="BW89" s="948"/>
      <c r="BX89" s="948"/>
      <c r="BY89" s="948"/>
      <c r="BZ89" s="948"/>
      <c r="CA89" s="948"/>
      <c r="CB89" s="948"/>
      <c r="CC89" s="948"/>
      <c r="CD89" s="948"/>
      <c r="CE89" s="948"/>
      <c r="CF89" s="948"/>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7"/>
      <c r="DW89" s="948"/>
      <c r="DX89" s="948"/>
      <c r="DY89" s="948"/>
      <c r="DZ89" s="949"/>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7"/>
      <c r="BT90" s="948"/>
      <c r="BU90" s="948"/>
      <c r="BV90" s="948"/>
      <c r="BW90" s="948"/>
      <c r="BX90" s="948"/>
      <c r="BY90" s="948"/>
      <c r="BZ90" s="948"/>
      <c r="CA90" s="948"/>
      <c r="CB90" s="948"/>
      <c r="CC90" s="948"/>
      <c r="CD90" s="948"/>
      <c r="CE90" s="948"/>
      <c r="CF90" s="948"/>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7"/>
      <c r="DW90" s="948"/>
      <c r="DX90" s="948"/>
      <c r="DY90" s="948"/>
      <c r="DZ90" s="949"/>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7"/>
      <c r="BT91" s="948"/>
      <c r="BU91" s="948"/>
      <c r="BV91" s="948"/>
      <c r="BW91" s="948"/>
      <c r="BX91" s="948"/>
      <c r="BY91" s="948"/>
      <c r="BZ91" s="948"/>
      <c r="CA91" s="948"/>
      <c r="CB91" s="948"/>
      <c r="CC91" s="948"/>
      <c r="CD91" s="948"/>
      <c r="CE91" s="948"/>
      <c r="CF91" s="948"/>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7"/>
      <c r="DW91" s="948"/>
      <c r="DX91" s="948"/>
      <c r="DY91" s="948"/>
      <c r="DZ91" s="949"/>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7"/>
      <c r="BT92" s="948"/>
      <c r="BU92" s="948"/>
      <c r="BV92" s="948"/>
      <c r="BW92" s="948"/>
      <c r="BX92" s="948"/>
      <c r="BY92" s="948"/>
      <c r="BZ92" s="948"/>
      <c r="CA92" s="948"/>
      <c r="CB92" s="948"/>
      <c r="CC92" s="948"/>
      <c r="CD92" s="948"/>
      <c r="CE92" s="948"/>
      <c r="CF92" s="948"/>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7"/>
      <c r="DW92" s="948"/>
      <c r="DX92" s="948"/>
      <c r="DY92" s="948"/>
      <c r="DZ92" s="949"/>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7"/>
      <c r="BT93" s="948"/>
      <c r="BU93" s="948"/>
      <c r="BV93" s="948"/>
      <c r="BW93" s="948"/>
      <c r="BX93" s="948"/>
      <c r="BY93" s="948"/>
      <c r="BZ93" s="948"/>
      <c r="CA93" s="948"/>
      <c r="CB93" s="948"/>
      <c r="CC93" s="948"/>
      <c r="CD93" s="948"/>
      <c r="CE93" s="948"/>
      <c r="CF93" s="948"/>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7"/>
      <c r="DW93" s="948"/>
      <c r="DX93" s="948"/>
      <c r="DY93" s="948"/>
      <c r="DZ93" s="949"/>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7"/>
      <c r="BT94" s="948"/>
      <c r="BU94" s="948"/>
      <c r="BV94" s="948"/>
      <c r="BW94" s="948"/>
      <c r="BX94" s="948"/>
      <c r="BY94" s="948"/>
      <c r="BZ94" s="948"/>
      <c r="CA94" s="948"/>
      <c r="CB94" s="948"/>
      <c r="CC94" s="948"/>
      <c r="CD94" s="948"/>
      <c r="CE94" s="948"/>
      <c r="CF94" s="948"/>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7"/>
      <c r="DW94" s="948"/>
      <c r="DX94" s="948"/>
      <c r="DY94" s="948"/>
      <c r="DZ94" s="949"/>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7"/>
      <c r="BT95" s="948"/>
      <c r="BU95" s="948"/>
      <c r="BV95" s="948"/>
      <c r="BW95" s="948"/>
      <c r="BX95" s="948"/>
      <c r="BY95" s="948"/>
      <c r="BZ95" s="948"/>
      <c r="CA95" s="948"/>
      <c r="CB95" s="948"/>
      <c r="CC95" s="948"/>
      <c r="CD95" s="948"/>
      <c r="CE95" s="948"/>
      <c r="CF95" s="948"/>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7"/>
      <c r="DW95" s="948"/>
      <c r="DX95" s="948"/>
      <c r="DY95" s="948"/>
      <c r="DZ95" s="949"/>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7"/>
      <c r="BT96" s="948"/>
      <c r="BU96" s="948"/>
      <c r="BV96" s="948"/>
      <c r="BW96" s="948"/>
      <c r="BX96" s="948"/>
      <c r="BY96" s="948"/>
      <c r="BZ96" s="948"/>
      <c r="CA96" s="948"/>
      <c r="CB96" s="948"/>
      <c r="CC96" s="948"/>
      <c r="CD96" s="948"/>
      <c r="CE96" s="948"/>
      <c r="CF96" s="948"/>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7"/>
      <c r="DW96" s="948"/>
      <c r="DX96" s="948"/>
      <c r="DY96" s="948"/>
      <c r="DZ96" s="949"/>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7"/>
      <c r="BT97" s="948"/>
      <c r="BU97" s="948"/>
      <c r="BV97" s="948"/>
      <c r="BW97" s="948"/>
      <c r="BX97" s="948"/>
      <c r="BY97" s="948"/>
      <c r="BZ97" s="948"/>
      <c r="CA97" s="948"/>
      <c r="CB97" s="948"/>
      <c r="CC97" s="948"/>
      <c r="CD97" s="948"/>
      <c r="CE97" s="948"/>
      <c r="CF97" s="948"/>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7"/>
      <c r="DW97" s="948"/>
      <c r="DX97" s="948"/>
      <c r="DY97" s="948"/>
      <c r="DZ97" s="949"/>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7"/>
      <c r="BT98" s="948"/>
      <c r="BU98" s="948"/>
      <c r="BV98" s="948"/>
      <c r="BW98" s="948"/>
      <c r="BX98" s="948"/>
      <c r="BY98" s="948"/>
      <c r="BZ98" s="948"/>
      <c r="CA98" s="948"/>
      <c r="CB98" s="948"/>
      <c r="CC98" s="948"/>
      <c r="CD98" s="948"/>
      <c r="CE98" s="948"/>
      <c r="CF98" s="948"/>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7"/>
      <c r="DW98" s="948"/>
      <c r="DX98" s="948"/>
      <c r="DY98" s="948"/>
      <c r="DZ98" s="949"/>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7"/>
      <c r="BT99" s="948"/>
      <c r="BU99" s="948"/>
      <c r="BV99" s="948"/>
      <c r="BW99" s="948"/>
      <c r="BX99" s="948"/>
      <c r="BY99" s="948"/>
      <c r="BZ99" s="948"/>
      <c r="CA99" s="948"/>
      <c r="CB99" s="948"/>
      <c r="CC99" s="948"/>
      <c r="CD99" s="948"/>
      <c r="CE99" s="948"/>
      <c r="CF99" s="948"/>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7"/>
      <c r="DW99" s="948"/>
      <c r="DX99" s="948"/>
      <c r="DY99" s="948"/>
      <c r="DZ99" s="949"/>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7"/>
      <c r="BT100" s="948"/>
      <c r="BU100" s="948"/>
      <c r="BV100" s="948"/>
      <c r="BW100" s="948"/>
      <c r="BX100" s="948"/>
      <c r="BY100" s="948"/>
      <c r="BZ100" s="948"/>
      <c r="CA100" s="948"/>
      <c r="CB100" s="948"/>
      <c r="CC100" s="948"/>
      <c r="CD100" s="948"/>
      <c r="CE100" s="948"/>
      <c r="CF100" s="948"/>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7"/>
      <c r="DW100" s="948"/>
      <c r="DX100" s="948"/>
      <c r="DY100" s="948"/>
      <c r="DZ100" s="949"/>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7"/>
      <c r="BT101" s="948"/>
      <c r="BU101" s="948"/>
      <c r="BV101" s="948"/>
      <c r="BW101" s="948"/>
      <c r="BX101" s="948"/>
      <c r="BY101" s="948"/>
      <c r="BZ101" s="948"/>
      <c r="CA101" s="948"/>
      <c r="CB101" s="948"/>
      <c r="CC101" s="948"/>
      <c r="CD101" s="948"/>
      <c r="CE101" s="948"/>
      <c r="CF101" s="948"/>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7"/>
      <c r="DW101" s="948"/>
      <c r="DX101" s="948"/>
      <c r="DY101" s="948"/>
      <c r="DZ101" s="949"/>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9" t="s">
        <v>403</v>
      </c>
      <c r="BS102" s="940"/>
      <c r="BT102" s="940"/>
      <c r="BU102" s="940"/>
      <c r="BV102" s="940"/>
      <c r="BW102" s="940"/>
      <c r="BX102" s="940"/>
      <c r="BY102" s="940"/>
      <c r="BZ102" s="940"/>
      <c r="CA102" s="940"/>
      <c r="CB102" s="940"/>
      <c r="CC102" s="940"/>
      <c r="CD102" s="940"/>
      <c r="CE102" s="940"/>
      <c r="CF102" s="940"/>
      <c r="CG102" s="950"/>
      <c r="CH102" s="951"/>
      <c r="CI102" s="952"/>
      <c r="CJ102" s="952"/>
      <c r="CK102" s="952"/>
      <c r="CL102" s="953"/>
      <c r="CM102" s="951"/>
      <c r="CN102" s="952"/>
      <c r="CO102" s="952"/>
      <c r="CP102" s="952"/>
      <c r="CQ102" s="953"/>
      <c r="CR102" s="954"/>
      <c r="CS102" s="955"/>
      <c r="CT102" s="955"/>
      <c r="CU102" s="955"/>
      <c r="CV102" s="956"/>
      <c r="CW102" s="954"/>
      <c r="CX102" s="955"/>
      <c r="CY102" s="955"/>
      <c r="CZ102" s="955"/>
      <c r="DA102" s="956"/>
      <c r="DB102" s="954"/>
      <c r="DC102" s="955"/>
      <c r="DD102" s="955"/>
      <c r="DE102" s="955"/>
      <c r="DF102" s="956"/>
      <c r="DG102" s="954"/>
      <c r="DH102" s="955"/>
      <c r="DI102" s="955"/>
      <c r="DJ102" s="955"/>
      <c r="DK102" s="956"/>
      <c r="DL102" s="954"/>
      <c r="DM102" s="955"/>
      <c r="DN102" s="955"/>
      <c r="DO102" s="955"/>
      <c r="DP102" s="956"/>
      <c r="DQ102" s="954"/>
      <c r="DR102" s="955"/>
      <c r="DS102" s="955"/>
      <c r="DT102" s="955"/>
      <c r="DU102" s="956"/>
      <c r="DV102" s="939"/>
      <c r="DW102" s="940"/>
      <c r="DX102" s="940"/>
      <c r="DY102" s="940"/>
      <c r="DZ102" s="94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2" t="s">
        <v>404</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3" t="s">
        <v>405</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4" t="s">
        <v>408</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409</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30" customFormat="1" ht="26.25" customHeight="1" x14ac:dyDescent="0.2">
      <c r="A109" s="897" t="s">
        <v>410</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411</v>
      </c>
      <c r="AB109" s="898"/>
      <c r="AC109" s="898"/>
      <c r="AD109" s="898"/>
      <c r="AE109" s="899"/>
      <c r="AF109" s="900" t="s">
        <v>412</v>
      </c>
      <c r="AG109" s="898"/>
      <c r="AH109" s="898"/>
      <c r="AI109" s="898"/>
      <c r="AJ109" s="899"/>
      <c r="AK109" s="900" t="s">
        <v>294</v>
      </c>
      <c r="AL109" s="898"/>
      <c r="AM109" s="898"/>
      <c r="AN109" s="898"/>
      <c r="AO109" s="899"/>
      <c r="AP109" s="900" t="s">
        <v>413</v>
      </c>
      <c r="AQ109" s="898"/>
      <c r="AR109" s="898"/>
      <c r="AS109" s="898"/>
      <c r="AT109" s="931"/>
      <c r="AU109" s="897" t="s">
        <v>410</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411</v>
      </c>
      <c r="BR109" s="898"/>
      <c r="BS109" s="898"/>
      <c r="BT109" s="898"/>
      <c r="BU109" s="899"/>
      <c r="BV109" s="900" t="s">
        <v>412</v>
      </c>
      <c r="BW109" s="898"/>
      <c r="BX109" s="898"/>
      <c r="BY109" s="898"/>
      <c r="BZ109" s="899"/>
      <c r="CA109" s="900" t="s">
        <v>294</v>
      </c>
      <c r="CB109" s="898"/>
      <c r="CC109" s="898"/>
      <c r="CD109" s="898"/>
      <c r="CE109" s="899"/>
      <c r="CF109" s="938" t="s">
        <v>413</v>
      </c>
      <c r="CG109" s="938"/>
      <c r="CH109" s="938"/>
      <c r="CI109" s="938"/>
      <c r="CJ109" s="938"/>
      <c r="CK109" s="900" t="s">
        <v>414</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411</v>
      </c>
      <c r="DH109" s="898"/>
      <c r="DI109" s="898"/>
      <c r="DJ109" s="898"/>
      <c r="DK109" s="899"/>
      <c r="DL109" s="900" t="s">
        <v>412</v>
      </c>
      <c r="DM109" s="898"/>
      <c r="DN109" s="898"/>
      <c r="DO109" s="898"/>
      <c r="DP109" s="899"/>
      <c r="DQ109" s="900" t="s">
        <v>294</v>
      </c>
      <c r="DR109" s="898"/>
      <c r="DS109" s="898"/>
      <c r="DT109" s="898"/>
      <c r="DU109" s="899"/>
      <c r="DV109" s="900" t="s">
        <v>413</v>
      </c>
      <c r="DW109" s="898"/>
      <c r="DX109" s="898"/>
      <c r="DY109" s="898"/>
      <c r="DZ109" s="931"/>
    </row>
    <row r="110" spans="1:131" s="230" customFormat="1" ht="26.25" customHeight="1" x14ac:dyDescent="0.2">
      <c r="A110" s="809" t="s">
        <v>415</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90">
        <v>3135571</v>
      </c>
      <c r="AB110" s="891"/>
      <c r="AC110" s="891"/>
      <c r="AD110" s="891"/>
      <c r="AE110" s="892"/>
      <c r="AF110" s="893">
        <v>3068562</v>
      </c>
      <c r="AG110" s="891"/>
      <c r="AH110" s="891"/>
      <c r="AI110" s="891"/>
      <c r="AJ110" s="892"/>
      <c r="AK110" s="893">
        <v>3125099</v>
      </c>
      <c r="AL110" s="891"/>
      <c r="AM110" s="891"/>
      <c r="AN110" s="891"/>
      <c r="AO110" s="892"/>
      <c r="AP110" s="894">
        <v>23.7</v>
      </c>
      <c r="AQ110" s="895"/>
      <c r="AR110" s="895"/>
      <c r="AS110" s="895"/>
      <c r="AT110" s="896"/>
      <c r="AU110" s="932" t="s">
        <v>69</v>
      </c>
      <c r="AV110" s="933"/>
      <c r="AW110" s="933"/>
      <c r="AX110" s="933"/>
      <c r="AY110" s="933"/>
      <c r="AZ110" s="862" t="s">
        <v>416</v>
      </c>
      <c r="BA110" s="810"/>
      <c r="BB110" s="810"/>
      <c r="BC110" s="810"/>
      <c r="BD110" s="810"/>
      <c r="BE110" s="810"/>
      <c r="BF110" s="810"/>
      <c r="BG110" s="810"/>
      <c r="BH110" s="810"/>
      <c r="BI110" s="810"/>
      <c r="BJ110" s="810"/>
      <c r="BK110" s="810"/>
      <c r="BL110" s="810"/>
      <c r="BM110" s="810"/>
      <c r="BN110" s="810"/>
      <c r="BO110" s="810"/>
      <c r="BP110" s="811"/>
      <c r="BQ110" s="863">
        <v>23666484</v>
      </c>
      <c r="BR110" s="844"/>
      <c r="BS110" s="844"/>
      <c r="BT110" s="844"/>
      <c r="BU110" s="844"/>
      <c r="BV110" s="844">
        <v>22593293</v>
      </c>
      <c r="BW110" s="844"/>
      <c r="BX110" s="844"/>
      <c r="BY110" s="844"/>
      <c r="BZ110" s="844"/>
      <c r="CA110" s="844">
        <v>21175229</v>
      </c>
      <c r="CB110" s="844"/>
      <c r="CC110" s="844"/>
      <c r="CD110" s="844"/>
      <c r="CE110" s="844"/>
      <c r="CF110" s="868">
        <v>160.69999999999999</v>
      </c>
      <c r="CG110" s="869"/>
      <c r="CH110" s="869"/>
      <c r="CI110" s="869"/>
      <c r="CJ110" s="869"/>
      <c r="CK110" s="928" t="s">
        <v>417</v>
      </c>
      <c r="CL110" s="821"/>
      <c r="CM110" s="862" t="s">
        <v>418</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122</v>
      </c>
      <c r="DH110" s="844"/>
      <c r="DI110" s="844"/>
      <c r="DJ110" s="844"/>
      <c r="DK110" s="844"/>
      <c r="DL110" s="844" t="s">
        <v>122</v>
      </c>
      <c r="DM110" s="844"/>
      <c r="DN110" s="844"/>
      <c r="DO110" s="844"/>
      <c r="DP110" s="844"/>
      <c r="DQ110" s="844" t="s">
        <v>122</v>
      </c>
      <c r="DR110" s="844"/>
      <c r="DS110" s="844"/>
      <c r="DT110" s="844"/>
      <c r="DU110" s="844"/>
      <c r="DV110" s="845" t="s">
        <v>122</v>
      </c>
      <c r="DW110" s="845"/>
      <c r="DX110" s="845"/>
      <c r="DY110" s="845"/>
      <c r="DZ110" s="846"/>
    </row>
    <row r="111" spans="1:131" s="230" customFormat="1" ht="26.25" customHeight="1" x14ac:dyDescent="0.2">
      <c r="A111" s="776" t="s">
        <v>419</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27"/>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934"/>
      <c r="AV111" s="935"/>
      <c r="AW111" s="935"/>
      <c r="AX111" s="935"/>
      <c r="AY111" s="935"/>
      <c r="AZ111" s="817" t="s">
        <v>420</v>
      </c>
      <c r="BA111" s="754"/>
      <c r="BB111" s="754"/>
      <c r="BC111" s="754"/>
      <c r="BD111" s="754"/>
      <c r="BE111" s="754"/>
      <c r="BF111" s="754"/>
      <c r="BG111" s="754"/>
      <c r="BH111" s="754"/>
      <c r="BI111" s="754"/>
      <c r="BJ111" s="754"/>
      <c r="BK111" s="754"/>
      <c r="BL111" s="754"/>
      <c r="BM111" s="754"/>
      <c r="BN111" s="754"/>
      <c r="BO111" s="754"/>
      <c r="BP111" s="755"/>
      <c r="BQ111" s="818">
        <v>5392</v>
      </c>
      <c r="BR111" s="819"/>
      <c r="BS111" s="819"/>
      <c r="BT111" s="819"/>
      <c r="BU111" s="819"/>
      <c r="BV111" s="819">
        <v>1110</v>
      </c>
      <c r="BW111" s="819"/>
      <c r="BX111" s="819"/>
      <c r="BY111" s="819"/>
      <c r="BZ111" s="819"/>
      <c r="CA111" s="819">
        <v>86232</v>
      </c>
      <c r="CB111" s="819"/>
      <c r="CC111" s="819"/>
      <c r="CD111" s="819"/>
      <c r="CE111" s="819"/>
      <c r="CF111" s="877">
        <v>0.7</v>
      </c>
      <c r="CG111" s="878"/>
      <c r="CH111" s="878"/>
      <c r="CI111" s="878"/>
      <c r="CJ111" s="878"/>
      <c r="CK111" s="929"/>
      <c r="CL111" s="823"/>
      <c r="CM111" s="817" t="s">
        <v>421</v>
      </c>
      <c r="CN111" s="754"/>
      <c r="CO111" s="754"/>
      <c r="CP111" s="754"/>
      <c r="CQ111" s="754"/>
      <c r="CR111" s="754"/>
      <c r="CS111" s="754"/>
      <c r="CT111" s="754"/>
      <c r="CU111" s="754"/>
      <c r="CV111" s="754"/>
      <c r="CW111" s="754"/>
      <c r="CX111" s="754"/>
      <c r="CY111" s="754"/>
      <c r="CZ111" s="754"/>
      <c r="DA111" s="754"/>
      <c r="DB111" s="754"/>
      <c r="DC111" s="754"/>
      <c r="DD111" s="754"/>
      <c r="DE111" s="754"/>
      <c r="DF111" s="755"/>
      <c r="DG111" s="818" t="s">
        <v>122</v>
      </c>
      <c r="DH111" s="819"/>
      <c r="DI111" s="819"/>
      <c r="DJ111" s="819"/>
      <c r="DK111" s="819"/>
      <c r="DL111" s="819" t="s">
        <v>122</v>
      </c>
      <c r="DM111" s="819"/>
      <c r="DN111" s="819"/>
      <c r="DO111" s="819"/>
      <c r="DP111" s="819"/>
      <c r="DQ111" s="819" t="s">
        <v>122</v>
      </c>
      <c r="DR111" s="819"/>
      <c r="DS111" s="819"/>
      <c r="DT111" s="819"/>
      <c r="DU111" s="819"/>
      <c r="DV111" s="796" t="s">
        <v>122</v>
      </c>
      <c r="DW111" s="796"/>
      <c r="DX111" s="796"/>
      <c r="DY111" s="796"/>
      <c r="DZ111" s="797"/>
    </row>
    <row r="112" spans="1:131" s="230" customFormat="1" ht="26.25" customHeight="1" x14ac:dyDescent="0.2">
      <c r="A112" s="914" t="s">
        <v>422</v>
      </c>
      <c r="B112" s="915"/>
      <c r="C112" s="754" t="s">
        <v>423</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1" t="s">
        <v>122</v>
      </c>
      <c r="AB112" s="782"/>
      <c r="AC112" s="782"/>
      <c r="AD112" s="782"/>
      <c r="AE112" s="783"/>
      <c r="AF112" s="784" t="s">
        <v>122</v>
      </c>
      <c r="AG112" s="782"/>
      <c r="AH112" s="782"/>
      <c r="AI112" s="782"/>
      <c r="AJ112" s="783"/>
      <c r="AK112" s="784" t="s">
        <v>122</v>
      </c>
      <c r="AL112" s="782"/>
      <c r="AM112" s="782"/>
      <c r="AN112" s="782"/>
      <c r="AO112" s="783"/>
      <c r="AP112" s="826" t="s">
        <v>122</v>
      </c>
      <c r="AQ112" s="827"/>
      <c r="AR112" s="827"/>
      <c r="AS112" s="827"/>
      <c r="AT112" s="828"/>
      <c r="AU112" s="934"/>
      <c r="AV112" s="935"/>
      <c r="AW112" s="935"/>
      <c r="AX112" s="935"/>
      <c r="AY112" s="935"/>
      <c r="AZ112" s="817" t="s">
        <v>424</v>
      </c>
      <c r="BA112" s="754"/>
      <c r="BB112" s="754"/>
      <c r="BC112" s="754"/>
      <c r="BD112" s="754"/>
      <c r="BE112" s="754"/>
      <c r="BF112" s="754"/>
      <c r="BG112" s="754"/>
      <c r="BH112" s="754"/>
      <c r="BI112" s="754"/>
      <c r="BJ112" s="754"/>
      <c r="BK112" s="754"/>
      <c r="BL112" s="754"/>
      <c r="BM112" s="754"/>
      <c r="BN112" s="754"/>
      <c r="BO112" s="754"/>
      <c r="BP112" s="755"/>
      <c r="BQ112" s="818">
        <v>5321144</v>
      </c>
      <c r="BR112" s="819"/>
      <c r="BS112" s="819"/>
      <c r="BT112" s="819"/>
      <c r="BU112" s="819"/>
      <c r="BV112" s="819">
        <v>4642402</v>
      </c>
      <c r="BW112" s="819"/>
      <c r="BX112" s="819"/>
      <c r="BY112" s="819"/>
      <c r="BZ112" s="819"/>
      <c r="CA112" s="819">
        <v>4239353</v>
      </c>
      <c r="CB112" s="819"/>
      <c r="CC112" s="819"/>
      <c r="CD112" s="819"/>
      <c r="CE112" s="819"/>
      <c r="CF112" s="877">
        <v>32.200000000000003</v>
      </c>
      <c r="CG112" s="878"/>
      <c r="CH112" s="878"/>
      <c r="CI112" s="878"/>
      <c r="CJ112" s="878"/>
      <c r="CK112" s="929"/>
      <c r="CL112" s="823"/>
      <c r="CM112" s="817" t="s">
        <v>425</v>
      </c>
      <c r="CN112" s="754"/>
      <c r="CO112" s="754"/>
      <c r="CP112" s="754"/>
      <c r="CQ112" s="754"/>
      <c r="CR112" s="754"/>
      <c r="CS112" s="754"/>
      <c r="CT112" s="754"/>
      <c r="CU112" s="754"/>
      <c r="CV112" s="754"/>
      <c r="CW112" s="754"/>
      <c r="CX112" s="754"/>
      <c r="CY112" s="754"/>
      <c r="CZ112" s="754"/>
      <c r="DA112" s="754"/>
      <c r="DB112" s="754"/>
      <c r="DC112" s="754"/>
      <c r="DD112" s="754"/>
      <c r="DE112" s="754"/>
      <c r="DF112" s="755"/>
      <c r="DG112" s="818" t="s">
        <v>122</v>
      </c>
      <c r="DH112" s="819"/>
      <c r="DI112" s="819"/>
      <c r="DJ112" s="819"/>
      <c r="DK112" s="819"/>
      <c r="DL112" s="819" t="s">
        <v>122</v>
      </c>
      <c r="DM112" s="819"/>
      <c r="DN112" s="819"/>
      <c r="DO112" s="819"/>
      <c r="DP112" s="819"/>
      <c r="DQ112" s="819" t="s">
        <v>122</v>
      </c>
      <c r="DR112" s="819"/>
      <c r="DS112" s="819"/>
      <c r="DT112" s="819"/>
      <c r="DU112" s="819"/>
      <c r="DV112" s="796" t="s">
        <v>122</v>
      </c>
      <c r="DW112" s="796"/>
      <c r="DX112" s="796"/>
      <c r="DY112" s="796"/>
      <c r="DZ112" s="797"/>
    </row>
    <row r="113" spans="1:130" s="230" customFormat="1" ht="26.25" customHeight="1" x14ac:dyDescent="0.2">
      <c r="A113" s="916"/>
      <c r="B113" s="917"/>
      <c r="C113" s="754" t="s">
        <v>426</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0">
        <v>608387</v>
      </c>
      <c r="AB113" s="921"/>
      <c r="AC113" s="921"/>
      <c r="AD113" s="921"/>
      <c r="AE113" s="922"/>
      <c r="AF113" s="923">
        <v>622447</v>
      </c>
      <c r="AG113" s="921"/>
      <c r="AH113" s="921"/>
      <c r="AI113" s="921"/>
      <c r="AJ113" s="922"/>
      <c r="AK113" s="923">
        <v>566761</v>
      </c>
      <c r="AL113" s="921"/>
      <c r="AM113" s="921"/>
      <c r="AN113" s="921"/>
      <c r="AO113" s="922"/>
      <c r="AP113" s="924">
        <v>4.3</v>
      </c>
      <c r="AQ113" s="925"/>
      <c r="AR113" s="925"/>
      <c r="AS113" s="925"/>
      <c r="AT113" s="926"/>
      <c r="AU113" s="934"/>
      <c r="AV113" s="935"/>
      <c r="AW113" s="935"/>
      <c r="AX113" s="935"/>
      <c r="AY113" s="935"/>
      <c r="AZ113" s="817" t="s">
        <v>427</v>
      </c>
      <c r="BA113" s="754"/>
      <c r="BB113" s="754"/>
      <c r="BC113" s="754"/>
      <c r="BD113" s="754"/>
      <c r="BE113" s="754"/>
      <c r="BF113" s="754"/>
      <c r="BG113" s="754"/>
      <c r="BH113" s="754"/>
      <c r="BI113" s="754"/>
      <c r="BJ113" s="754"/>
      <c r="BK113" s="754"/>
      <c r="BL113" s="754"/>
      <c r="BM113" s="754"/>
      <c r="BN113" s="754"/>
      <c r="BO113" s="754"/>
      <c r="BP113" s="755"/>
      <c r="BQ113" s="818">
        <v>719322</v>
      </c>
      <c r="BR113" s="819"/>
      <c r="BS113" s="819"/>
      <c r="BT113" s="819"/>
      <c r="BU113" s="819"/>
      <c r="BV113" s="819">
        <v>633222</v>
      </c>
      <c r="BW113" s="819"/>
      <c r="BX113" s="819"/>
      <c r="BY113" s="819"/>
      <c r="BZ113" s="819"/>
      <c r="CA113" s="819">
        <v>690489</v>
      </c>
      <c r="CB113" s="819"/>
      <c r="CC113" s="819"/>
      <c r="CD113" s="819"/>
      <c r="CE113" s="819"/>
      <c r="CF113" s="877">
        <v>5.2</v>
      </c>
      <c r="CG113" s="878"/>
      <c r="CH113" s="878"/>
      <c r="CI113" s="878"/>
      <c r="CJ113" s="878"/>
      <c r="CK113" s="929"/>
      <c r="CL113" s="823"/>
      <c r="CM113" s="817" t="s">
        <v>428</v>
      </c>
      <c r="CN113" s="754"/>
      <c r="CO113" s="754"/>
      <c r="CP113" s="754"/>
      <c r="CQ113" s="754"/>
      <c r="CR113" s="754"/>
      <c r="CS113" s="754"/>
      <c r="CT113" s="754"/>
      <c r="CU113" s="754"/>
      <c r="CV113" s="754"/>
      <c r="CW113" s="754"/>
      <c r="CX113" s="754"/>
      <c r="CY113" s="754"/>
      <c r="CZ113" s="754"/>
      <c r="DA113" s="754"/>
      <c r="DB113" s="754"/>
      <c r="DC113" s="754"/>
      <c r="DD113" s="754"/>
      <c r="DE113" s="754"/>
      <c r="DF113" s="755"/>
      <c r="DG113" s="781" t="s">
        <v>122</v>
      </c>
      <c r="DH113" s="782"/>
      <c r="DI113" s="782"/>
      <c r="DJ113" s="782"/>
      <c r="DK113" s="783"/>
      <c r="DL113" s="784" t="s">
        <v>122</v>
      </c>
      <c r="DM113" s="782"/>
      <c r="DN113" s="782"/>
      <c r="DO113" s="782"/>
      <c r="DP113" s="783"/>
      <c r="DQ113" s="784" t="s">
        <v>122</v>
      </c>
      <c r="DR113" s="782"/>
      <c r="DS113" s="782"/>
      <c r="DT113" s="782"/>
      <c r="DU113" s="783"/>
      <c r="DV113" s="826" t="s">
        <v>122</v>
      </c>
      <c r="DW113" s="827"/>
      <c r="DX113" s="827"/>
      <c r="DY113" s="827"/>
      <c r="DZ113" s="828"/>
    </row>
    <row r="114" spans="1:130" s="230" customFormat="1" ht="26.25" customHeight="1" x14ac:dyDescent="0.2">
      <c r="A114" s="916"/>
      <c r="B114" s="917"/>
      <c r="C114" s="754" t="s">
        <v>429</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1">
        <v>233736</v>
      </c>
      <c r="AB114" s="782"/>
      <c r="AC114" s="782"/>
      <c r="AD114" s="782"/>
      <c r="AE114" s="783"/>
      <c r="AF114" s="784">
        <v>292786</v>
      </c>
      <c r="AG114" s="782"/>
      <c r="AH114" s="782"/>
      <c r="AI114" s="782"/>
      <c r="AJ114" s="783"/>
      <c r="AK114" s="784">
        <v>230633</v>
      </c>
      <c r="AL114" s="782"/>
      <c r="AM114" s="782"/>
      <c r="AN114" s="782"/>
      <c r="AO114" s="783"/>
      <c r="AP114" s="826">
        <v>1.8</v>
      </c>
      <c r="AQ114" s="827"/>
      <c r="AR114" s="827"/>
      <c r="AS114" s="827"/>
      <c r="AT114" s="828"/>
      <c r="AU114" s="934"/>
      <c r="AV114" s="935"/>
      <c r="AW114" s="935"/>
      <c r="AX114" s="935"/>
      <c r="AY114" s="935"/>
      <c r="AZ114" s="817" t="s">
        <v>430</v>
      </c>
      <c r="BA114" s="754"/>
      <c r="BB114" s="754"/>
      <c r="BC114" s="754"/>
      <c r="BD114" s="754"/>
      <c r="BE114" s="754"/>
      <c r="BF114" s="754"/>
      <c r="BG114" s="754"/>
      <c r="BH114" s="754"/>
      <c r="BI114" s="754"/>
      <c r="BJ114" s="754"/>
      <c r="BK114" s="754"/>
      <c r="BL114" s="754"/>
      <c r="BM114" s="754"/>
      <c r="BN114" s="754"/>
      <c r="BO114" s="754"/>
      <c r="BP114" s="755"/>
      <c r="BQ114" s="818">
        <v>3743023</v>
      </c>
      <c r="BR114" s="819"/>
      <c r="BS114" s="819"/>
      <c r="BT114" s="819"/>
      <c r="BU114" s="819"/>
      <c r="BV114" s="819">
        <v>3693410</v>
      </c>
      <c r="BW114" s="819"/>
      <c r="BX114" s="819"/>
      <c r="BY114" s="819"/>
      <c r="BZ114" s="819"/>
      <c r="CA114" s="819">
        <v>3718580</v>
      </c>
      <c r="CB114" s="819"/>
      <c r="CC114" s="819"/>
      <c r="CD114" s="819"/>
      <c r="CE114" s="819"/>
      <c r="CF114" s="877">
        <v>28.2</v>
      </c>
      <c r="CG114" s="878"/>
      <c r="CH114" s="878"/>
      <c r="CI114" s="878"/>
      <c r="CJ114" s="878"/>
      <c r="CK114" s="929"/>
      <c r="CL114" s="823"/>
      <c r="CM114" s="817" t="s">
        <v>431</v>
      </c>
      <c r="CN114" s="754"/>
      <c r="CO114" s="754"/>
      <c r="CP114" s="754"/>
      <c r="CQ114" s="754"/>
      <c r="CR114" s="754"/>
      <c r="CS114" s="754"/>
      <c r="CT114" s="754"/>
      <c r="CU114" s="754"/>
      <c r="CV114" s="754"/>
      <c r="CW114" s="754"/>
      <c r="CX114" s="754"/>
      <c r="CY114" s="754"/>
      <c r="CZ114" s="754"/>
      <c r="DA114" s="754"/>
      <c r="DB114" s="754"/>
      <c r="DC114" s="754"/>
      <c r="DD114" s="754"/>
      <c r="DE114" s="754"/>
      <c r="DF114" s="755"/>
      <c r="DG114" s="781" t="s">
        <v>122</v>
      </c>
      <c r="DH114" s="782"/>
      <c r="DI114" s="782"/>
      <c r="DJ114" s="782"/>
      <c r="DK114" s="783"/>
      <c r="DL114" s="784" t="s">
        <v>122</v>
      </c>
      <c r="DM114" s="782"/>
      <c r="DN114" s="782"/>
      <c r="DO114" s="782"/>
      <c r="DP114" s="783"/>
      <c r="DQ114" s="784" t="s">
        <v>122</v>
      </c>
      <c r="DR114" s="782"/>
      <c r="DS114" s="782"/>
      <c r="DT114" s="782"/>
      <c r="DU114" s="783"/>
      <c r="DV114" s="826" t="s">
        <v>122</v>
      </c>
      <c r="DW114" s="827"/>
      <c r="DX114" s="827"/>
      <c r="DY114" s="827"/>
      <c r="DZ114" s="828"/>
    </row>
    <row r="115" spans="1:130" s="230" customFormat="1" ht="26.25" customHeight="1" x14ac:dyDescent="0.2">
      <c r="A115" s="916"/>
      <c r="B115" s="917"/>
      <c r="C115" s="754" t="s">
        <v>432</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0">
        <v>3097</v>
      </c>
      <c r="AB115" s="921"/>
      <c r="AC115" s="921"/>
      <c r="AD115" s="921"/>
      <c r="AE115" s="922"/>
      <c r="AF115" s="923">
        <v>1233</v>
      </c>
      <c r="AG115" s="921"/>
      <c r="AH115" s="921"/>
      <c r="AI115" s="921"/>
      <c r="AJ115" s="922"/>
      <c r="AK115" s="923">
        <v>1074</v>
      </c>
      <c r="AL115" s="921"/>
      <c r="AM115" s="921"/>
      <c r="AN115" s="921"/>
      <c r="AO115" s="922"/>
      <c r="AP115" s="924">
        <v>0</v>
      </c>
      <c r="AQ115" s="925"/>
      <c r="AR115" s="925"/>
      <c r="AS115" s="925"/>
      <c r="AT115" s="926"/>
      <c r="AU115" s="934"/>
      <c r="AV115" s="935"/>
      <c r="AW115" s="935"/>
      <c r="AX115" s="935"/>
      <c r="AY115" s="935"/>
      <c r="AZ115" s="817" t="s">
        <v>433</v>
      </c>
      <c r="BA115" s="754"/>
      <c r="BB115" s="754"/>
      <c r="BC115" s="754"/>
      <c r="BD115" s="754"/>
      <c r="BE115" s="754"/>
      <c r="BF115" s="754"/>
      <c r="BG115" s="754"/>
      <c r="BH115" s="754"/>
      <c r="BI115" s="754"/>
      <c r="BJ115" s="754"/>
      <c r="BK115" s="754"/>
      <c r="BL115" s="754"/>
      <c r="BM115" s="754"/>
      <c r="BN115" s="754"/>
      <c r="BO115" s="754"/>
      <c r="BP115" s="755"/>
      <c r="BQ115" s="818" t="s">
        <v>122</v>
      </c>
      <c r="BR115" s="819"/>
      <c r="BS115" s="819"/>
      <c r="BT115" s="819"/>
      <c r="BU115" s="819"/>
      <c r="BV115" s="819" t="s">
        <v>122</v>
      </c>
      <c r="BW115" s="819"/>
      <c r="BX115" s="819"/>
      <c r="BY115" s="819"/>
      <c r="BZ115" s="819"/>
      <c r="CA115" s="819" t="s">
        <v>122</v>
      </c>
      <c r="CB115" s="819"/>
      <c r="CC115" s="819"/>
      <c r="CD115" s="819"/>
      <c r="CE115" s="819"/>
      <c r="CF115" s="877" t="s">
        <v>122</v>
      </c>
      <c r="CG115" s="878"/>
      <c r="CH115" s="878"/>
      <c r="CI115" s="878"/>
      <c r="CJ115" s="878"/>
      <c r="CK115" s="929"/>
      <c r="CL115" s="823"/>
      <c r="CM115" s="817" t="s">
        <v>434</v>
      </c>
      <c r="CN115" s="754"/>
      <c r="CO115" s="754"/>
      <c r="CP115" s="754"/>
      <c r="CQ115" s="754"/>
      <c r="CR115" s="754"/>
      <c r="CS115" s="754"/>
      <c r="CT115" s="754"/>
      <c r="CU115" s="754"/>
      <c r="CV115" s="754"/>
      <c r="CW115" s="754"/>
      <c r="CX115" s="754"/>
      <c r="CY115" s="754"/>
      <c r="CZ115" s="754"/>
      <c r="DA115" s="754"/>
      <c r="DB115" s="754"/>
      <c r="DC115" s="754"/>
      <c r="DD115" s="754"/>
      <c r="DE115" s="754"/>
      <c r="DF115" s="755"/>
      <c r="DG115" s="781" t="s">
        <v>122</v>
      </c>
      <c r="DH115" s="782"/>
      <c r="DI115" s="782"/>
      <c r="DJ115" s="782"/>
      <c r="DK115" s="783"/>
      <c r="DL115" s="784" t="s">
        <v>122</v>
      </c>
      <c r="DM115" s="782"/>
      <c r="DN115" s="782"/>
      <c r="DO115" s="782"/>
      <c r="DP115" s="783"/>
      <c r="DQ115" s="784" t="s">
        <v>122</v>
      </c>
      <c r="DR115" s="782"/>
      <c r="DS115" s="782"/>
      <c r="DT115" s="782"/>
      <c r="DU115" s="783"/>
      <c r="DV115" s="826" t="s">
        <v>122</v>
      </c>
      <c r="DW115" s="827"/>
      <c r="DX115" s="827"/>
      <c r="DY115" s="827"/>
      <c r="DZ115" s="828"/>
    </row>
    <row r="116" spans="1:130" s="230" customFormat="1" ht="26.25" customHeight="1" x14ac:dyDescent="0.2">
      <c r="A116" s="918"/>
      <c r="B116" s="919"/>
      <c r="C116" s="841" t="s">
        <v>435</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81">
        <v>59</v>
      </c>
      <c r="AB116" s="782"/>
      <c r="AC116" s="782"/>
      <c r="AD116" s="782"/>
      <c r="AE116" s="783"/>
      <c r="AF116" s="784">
        <v>152</v>
      </c>
      <c r="AG116" s="782"/>
      <c r="AH116" s="782"/>
      <c r="AI116" s="782"/>
      <c r="AJ116" s="783"/>
      <c r="AK116" s="784">
        <v>998</v>
      </c>
      <c r="AL116" s="782"/>
      <c r="AM116" s="782"/>
      <c r="AN116" s="782"/>
      <c r="AO116" s="783"/>
      <c r="AP116" s="826">
        <v>0</v>
      </c>
      <c r="AQ116" s="827"/>
      <c r="AR116" s="827"/>
      <c r="AS116" s="827"/>
      <c r="AT116" s="828"/>
      <c r="AU116" s="934"/>
      <c r="AV116" s="935"/>
      <c r="AW116" s="935"/>
      <c r="AX116" s="935"/>
      <c r="AY116" s="935"/>
      <c r="AZ116" s="911" t="s">
        <v>436</v>
      </c>
      <c r="BA116" s="912"/>
      <c r="BB116" s="912"/>
      <c r="BC116" s="912"/>
      <c r="BD116" s="912"/>
      <c r="BE116" s="912"/>
      <c r="BF116" s="912"/>
      <c r="BG116" s="912"/>
      <c r="BH116" s="912"/>
      <c r="BI116" s="912"/>
      <c r="BJ116" s="912"/>
      <c r="BK116" s="912"/>
      <c r="BL116" s="912"/>
      <c r="BM116" s="912"/>
      <c r="BN116" s="912"/>
      <c r="BO116" s="912"/>
      <c r="BP116" s="913"/>
      <c r="BQ116" s="818" t="s">
        <v>122</v>
      </c>
      <c r="BR116" s="819"/>
      <c r="BS116" s="819"/>
      <c r="BT116" s="819"/>
      <c r="BU116" s="819"/>
      <c r="BV116" s="819" t="s">
        <v>122</v>
      </c>
      <c r="BW116" s="819"/>
      <c r="BX116" s="819"/>
      <c r="BY116" s="819"/>
      <c r="BZ116" s="819"/>
      <c r="CA116" s="819" t="s">
        <v>122</v>
      </c>
      <c r="CB116" s="819"/>
      <c r="CC116" s="819"/>
      <c r="CD116" s="819"/>
      <c r="CE116" s="819"/>
      <c r="CF116" s="877" t="s">
        <v>122</v>
      </c>
      <c r="CG116" s="878"/>
      <c r="CH116" s="878"/>
      <c r="CI116" s="878"/>
      <c r="CJ116" s="878"/>
      <c r="CK116" s="929"/>
      <c r="CL116" s="823"/>
      <c r="CM116" s="817" t="s">
        <v>437</v>
      </c>
      <c r="CN116" s="754"/>
      <c r="CO116" s="754"/>
      <c r="CP116" s="754"/>
      <c r="CQ116" s="754"/>
      <c r="CR116" s="754"/>
      <c r="CS116" s="754"/>
      <c r="CT116" s="754"/>
      <c r="CU116" s="754"/>
      <c r="CV116" s="754"/>
      <c r="CW116" s="754"/>
      <c r="CX116" s="754"/>
      <c r="CY116" s="754"/>
      <c r="CZ116" s="754"/>
      <c r="DA116" s="754"/>
      <c r="DB116" s="754"/>
      <c r="DC116" s="754"/>
      <c r="DD116" s="754"/>
      <c r="DE116" s="754"/>
      <c r="DF116" s="755"/>
      <c r="DG116" s="781" t="s">
        <v>122</v>
      </c>
      <c r="DH116" s="782"/>
      <c r="DI116" s="782"/>
      <c r="DJ116" s="782"/>
      <c r="DK116" s="783"/>
      <c r="DL116" s="784" t="s">
        <v>122</v>
      </c>
      <c r="DM116" s="782"/>
      <c r="DN116" s="782"/>
      <c r="DO116" s="782"/>
      <c r="DP116" s="783"/>
      <c r="DQ116" s="784" t="s">
        <v>122</v>
      </c>
      <c r="DR116" s="782"/>
      <c r="DS116" s="782"/>
      <c r="DT116" s="782"/>
      <c r="DU116" s="783"/>
      <c r="DV116" s="826" t="s">
        <v>122</v>
      </c>
      <c r="DW116" s="827"/>
      <c r="DX116" s="827"/>
      <c r="DY116" s="827"/>
      <c r="DZ116" s="828"/>
    </row>
    <row r="117" spans="1:130" s="230" customFormat="1" ht="26.25" customHeight="1" x14ac:dyDescent="0.2">
      <c r="A117" s="89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79" t="s">
        <v>438</v>
      </c>
      <c r="Z117" s="899"/>
      <c r="AA117" s="904">
        <v>3980850</v>
      </c>
      <c r="AB117" s="905"/>
      <c r="AC117" s="905"/>
      <c r="AD117" s="905"/>
      <c r="AE117" s="906"/>
      <c r="AF117" s="907">
        <v>3985180</v>
      </c>
      <c r="AG117" s="905"/>
      <c r="AH117" s="905"/>
      <c r="AI117" s="905"/>
      <c r="AJ117" s="906"/>
      <c r="AK117" s="907">
        <v>3924565</v>
      </c>
      <c r="AL117" s="905"/>
      <c r="AM117" s="905"/>
      <c r="AN117" s="905"/>
      <c r="AO117" s="906"/>
      <c r="AP117" s="908"/>
      <c r="AQ117" s="909"/>
      <c r="AR117" s="909"/>
      <c r="AS117" s="909"/>
      <c r="AT117" s="910"/>
      <c r="AU117" s="934"/>
      <c r="AV117" s="935"/>
      <c r="AW117" s="935"/>
      <c r="AX117" s="935"/>
      <c r="AY117" s="935"/>
      <c r="AZ117" s="865" t="s">
        <v>439</v>
      </c>
      <c r="BA117" s="866"/>
      <c r="BB117" s="866"/>
      <c r="BC117" s="866"/>
      <c r="BD117" s="866"/>
      <c r="BE117" s="866"/>
      <c r="BF117" s="866"/>
      <c r="BG117" s="866"/>
      <c r="BH117" s="866"/>
      <c r="BI117" s="866"/>
      <c r="BJ117" s="866"/>
      <c r="BK117" s="866"/>
      <c r="BL117" s="866"/>
      <c r="BM117" s="866"/>
      <c r="BN117" s="866"/>
      <c r="BO117" s="866"/>
      <c r="BP117" s="867"/>
      <c r="BQ117" s="818" t="s">
        <v>122</v>
      </c>
      <c r="BR117" s="819"/>
      <c r="BS117" s="819"/>
      <c r="BT117" s="819"/>
      <c r="BU117" s="819"/>
      <c r="BV117" s="819" t="s">
        <v>122</v>
      </c>
      <c r="BW117" s="819"/>
      <c r="BX117" s="819"/>
      <c r="BY117" s="819"/>
      <c r="BZ117" s="819"/>
      <c r="CA117" s="819" t="s">
        <v>122</v>
      </c>
      <c r="CB117" s="819"/>
      <c r="CC117" s="819"/>
      <c r="CD117" s="819"/>
      <c r="CE117" s="819"/>
      <c r="CF117" s="877" t="s">
        <v>122</v>
      </c>
      <c r="CG117" s="878"/>
      <c r="CH117" s="878"/>
      <c r="CI117" s="878"/>
      <c r="CJ117" s="878"/>
      <c r="CK117" s="929"/>
      <c r="CL117" s="823"/>
      <c r="CM117" s="817" t="s">
        <v>440</v>
      </c>
      <c r="CN117" s="754"/>
      <c r="CO117" s="754"/>
      <c r="CP117" s="754"/>
      <c r="CQ117" s="754"/>
      <c r="CR117" s="754"/>
      <c r="CS117" s="754"/>
      <c r="CT117" s="754"/>
      <c r="CU117" s="754"/>
      <c r="CV117" s="754"/>
      <c r="CW117" s="754"/>
      <c r="CX117" s="754"/>
      <c r="CY117" s="754"/>
      <c r="CZ117" s="754"/>
      <c r="DA117" s="754"/>
      <c r="DB117" s="754"/>
      <c r="DC117" s="754"/>
      <c r="DD117" s="754"/>
      <c r="DE117" s="754"/>
      <c r="DF117" s="755"/>
      <c r="DG117" s="781" t="s">
        <v>122</v>
      </c>
      <c r="DH117" s="782"/>
      <c r="DI117" s="782"/>
      <c r="DJ117" s="782"/>
      <c r="DK117" s="783"/>
      <c r="DL117" s="784" t="s">
        <v>122</v>
      </c>
      <c r="DM117" s="782"/>
      <c r="DN117" s="782"/>
      <c r="DO117" s="782"/>
      <c r="DP117" s="783"/>
      <c r="DQ117" s="784" t="s">
        <v>122</v>
      </c>
      <c r="DR117" s="782"/>
      <c r="DS117" s="782"/>
      <c r="DT117" s="782"/>
      <c r="DU117" s="783"/>
      <c r="DV117" s="826" t="s">
        <v>122</v>
      </c>
      <c r="DW117" s="827"/>
      <c r="DX117" s="827"/>
      <c r="DY117" s="827"/>
      <c r="DZ117" s="828"/>
    </row>
    <row r="118" spans="1:130" s="230" customFormat="1" ht="26.25" customHeight="1" x14ac:dyDescent="0.2">
      <c r="A118" s="897" t="s">
        <v>414</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411</v>
      </c>
      <c r="AB118" s="898"/>
      <c r="AC118" s="898"/>
      <c r="AD118" s="898"/>
      <c r="AE118" s="899"/>
      <c r="AF118" s="900" t="s">
        <v>412</v>
      </c>
      <c r="AG118" s="898"/>
      <c r="AH118" s="898"/>
      <c r="AI118" s="898"/>
      <c r="AJ118" s="899"/>
      <c r="AK118" s="900" t="s">
        <v>294</v>
      </c>
      <c r="AL118" s="898"/>
      <c r="AM118" s="898"/>
      <c r="AN118" s="898"/>
      <c r="AO118" s="899"/>
      <c r="AP118" s="901" t="s">
        <v>413</v>
      </c>
      <c r="AQ118" s="902"/>
      <c r="AR118" s="902"/>
      <c r="AS118" s="902"/>
      <c r="AT118" s="903"/>
      <c r="AU118" s="934"/>
      <c r="AV118" s="935"/>
      <c r="AW118" s="935"/>
      <c r="AX118" s="935"/>
      <c r="AY118" s="935"/>
      <c r="AZ118" s="840" t="s">
        <v>441</v>
      </c>
      <c r="BA118" s="841"/>
      <c r="BB118" s="841"/>
      <c r="BC118" s="841"/>
      <c r="BD118" s="841"/>
      <c r="BE118" s="841"/>
      <c r="BF118" s="841"/>
      <c r="BG118" s="841"/>
      <c r="BH118" s="841"/>
      <c r="BI118" s="841"/>
      <c r="BJ118" s="841"/>
      <c r="BK118" s="841"/>
      <c r="BL118" s="841"/>
      <c r="BM118" s="841"/>
      <c r="BN118" s="841"/>
      <c r="BO118" s="841"/>
      <c r="BP118" s="842"/>
      <c r="BQ118" s="881" t="s">
        <v>122</v>
      </c>
      <c r="BR118" s="847"/>
      <c r="BS118" s="847"/>
      <c r="BT118" s="847"/>
      <c r="BU118" s="847"/>
      <c r="BV118" s="847" t="s">
        <v>122</v>
      </c>
      <c r="BW118" s="847"/>
      <c r="BX118" s="847"/>
      <c r="BY118" s="847"/>
      <c r="BZ118" s="847"/>
      <c r="CA118" s="847" t="s">
        <v>122</v>
      </c>
      <c r="CB118" s="847"/>
      <c r="CC118" s="847"/>
      <c r="CD118" s="847"/>
      <c r="CE118" s="847"/>
      <c r="CF118" s="877" t="s">
        <v>122</v>
      </c>
      <c r="CG118" s="878"/>
      <c r="CH118" s="878"/>
      <c r="CI118" s="878"/>
      <c r="CJ118" s="878"/>
      <c r="CK118" s="929"/>
      <c r="CL118" s="823"/>
      <c r="CM118" s="817" t="s">
        <v>442</v>
      </c>
      <c r="CN118" s="754"/>
      <c r="CO118" s="754"/>
      <c r="CP118" s="754"/>
      <c r="CQ118" s="754"/>
      <c r="CR118" s="754"/>
      <c r="CS118" s="754"/>
      <c r="CT118" s="754"/>
      <c r="CU118" s="754"/>
      <c r="CV118" s="754"/>
      <c r="CW118" s="754"/>
      <c r="CX118" s="754"/>
      <c r="CY118" s="754"/>
      <c r="CZ118" s="754"/>
      <c r="DA118" s="754"/>
      <c r="DB118" s="754"/>
      <c r="DC118" s="754"/>
      <c r="DD118" s="754"/>
      <c r="DE118" s="754"/>
      <c r="DF118" s="755"/>
      <c r="DG118" s="781" t="s">
        <v>122</v>
      </c>
      <c r="DH118" s="782"/>
      <c r="DI118" s="782"/>
      <c r="DJ118" s="782"/>
      <c r="DK118" s="783"/>
      <c r="DL118" s="784" t="s">
        <v>122</v>
      </c>
      <c r="DM118" s="782"/>
      <c r="DN118" s="782"/>
      <c r="DO118" s="782"/>
      <c r="DP118" s="783"/>
      <c r="DQ118" s="784" t="s">
        <v>122</v>
      </c>
      <c r="DR118" s="782"/>
      <c r="DS118" s="782"/>
      <c r="DT118" s="782"/>
      <c r="DU118" s="783"/>
      <c r="DV118" s="826" t="s">
        <v>122</v>
      </c>
      <c r="DW118" s="827"/>
      <c r="DX118" s="827"/>
      <c r="DY118" s="827"/>
      <c r="DZ118" s="828"/>
    </row>
    <row r="119" spans="1:130" s="230" customFormat="1" ht="26.25" customHeight="1" x14ac:dyDescent="0.2">
      <c r="A119" s="820" t="s">
        <v>417</v>
      </c>
      <c r="B119" s="821"/>
      <c r="C119" s="862" t="s">
        <v>418</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90" t="s">
        <v>122</v>
      </c>
      <c r="AB119" s="891"/>
      <c r="AC119" s="891"/>
      <c r="AD119" s="891"/>
      <c r="AE119" s="892"/>
      <c r="AF119" s="893" t="s">
        <v>122</v>
      </c>
      <c r="AG119" s="891"/>
      <c r="AH119" s="891"/>
      <c r="AI119" s="891"/>
      <c r="AJ119" s="892"/>
      <c r="AK119" s="893" t="s">
        <v>122</v>
      </c>
      <c r="AL119" s="891"/>
      <c r="AM119" s="891"/>
      <c r="AN119" s="891"/>
      <c r="AO119" s="892"/>
      <c r="AP119" s="894" t="s">
        <v>122</v>
      </c>
      <c r="AQ119" s="895"/>
      <c r="AR119" s="895"/>
      <c r="AS119" s="895"/>
      <c r="AT119" s="896"/>
      <c r="AU119" s="936"/>
      <c r="AV119" s="937"/>
      <c r="AW119" s="937"/>
      <c r="AX119" s="937"/>
      <c r="AY119" s="937"/>
      <c r="AZ119" s="251" t="s">
        <v>177</v>
      </c>
      <c r="BA119" s="251"/>
      <c r="BB119" s="251"/>
      <c r="BC119" s="251"/>
      <c r="BD119" s="251"/>
      <c r="BE119" s="251"/>
      <c r="BF119" s="251"/>
      <c r="BG119" s="251"/>
      <c r="BH119" s="251"/>
      <c r="BI119" s="251"/>
      <c r="BJ119" s="251"/>
      <c r="BK119" s="251"/>
      <c r="BL119" s="251"/>
      <c r="BM119" s="251"/>
      <c r="BN119" s="251"/>
      <c r="BO119" s="879" t="s">
        <v>443</v>
      </c>
      <c r="BP119" s="880"/>
      <c r="BQ119" s="881">
        <v>33455365</v>
      </c>
      <c r="BR119" s="847"/>
      <c r="BS119" s="847"/>
      <c r="BT119" s="847"/>
      <c r="BU119" s="847"/>
      <c r="BV119" s="847">
        <v>31563437</v>
      </c>
      <c r="BW119" s="847"/>
      <c r="BX119" s="847"/>
      <c r="BY119" s="847"/>
      <c r="BZ119" s="847"/>
      <c r="CA119" s="847">
        <v>29909883</v>
      </c>
      <c r="CB119" s="847"/>
      <c r="CC119" s="847"/>
      <c r="CD119" s="847"/>
      <c r="CE119" s="847"/>
      <c r="CF119" s="750"/>
      <c r="CG119" s="751"/>
      <c r="CH119" s="751"/>
      <c r="CI119" s="751"/>
      <c r="CJ119" s="836"/>
      <c r="CK119" s="930"/>
      <c r="CL119" s="825"/>
      <c r="CM119" s="840" t="s">
        <v>444</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65">
        <v>5392</v>
      </c>
      <c r="DH119" s="766"/>
      <c r="DI119" s="766"/>
      <c r="DJ119" s="766"/>
      <c r="DK119" s="767"/>
      <c r="DL119" s="768">
        <v>1110</v>
      </c>
      <c r="DM119" s="766"/>
      <c r="DN119" s="766"/>
      <c r="DO119" s="766"/>
      <c r="DP119" s="767"/>
      <c r="DQ119" s="768">
        <v>86232</v>
      </c>
      <c r="DR119" s="766"/>
      <c r="DS119" s="766"/>
      <c r="DT119" s="766"/>
      <c r="DU119" s="767"/>
      <c r="DV119" s="850">
        <v>0.7</v>
      </c>
      <c r="DW119" s="851"/>
      <c r="DX119" s="851"/>
      <c r="DY119" s="851"/>
      <c r="DZ119" s="852"/>
    </row>
    <row r="120" spans="1:130" s="230" customFormat="1" ht="26.25" customHeight="1" x14ac:dyDescent="0.2">
      <c r="A120" s="822"/>
      <c r="B120" s="823"/>
      <c r="C120" s="817" t="s">
        <v>421</v>
      </c>
      <c r="D120" s="754"/>
      <c r="E120" s="754"/>
      <c r="F120" s="754"/>
      <c r="G120" s="754"/>
      <c r="H120" s="754"/>
      <c r="I120" s="754"/>
      <c r="J120" s="754"/>
      <c r="K120" s="754"/>
      <c r="L120" s="754"/>
      <c r="M120" s="754"/>
      <c r="N120" s="754"/>
      <c r="O120" s="754"/>
      <c r="P120" s="754"/>
      <c r="Q120" s="754"/>
      <c r="R120" s="754"/>
      <c r="S120" s="754"/>
      <c r="T120" s="754"/>
      <c r="U120" s="754"/>
      <c r="V120" s="754"/>
      <c r="W120" s="754"/>
      <c r="X120" s="754"/>
      <c r="Y120" s="754"/>
      <c r="Z120" s="755"/>
      <c r="AA120" s="781" t="s">
        <v>122</v>
      </c>
      <c r="AB120" s="782"/>
      <c r="AC120" s="782"/>
      <c r="AD120" s="782"/>
      <c r="AE120" s="783"/>
      <c r="AF120" s="784" t="s">
        <v>122</v>
      </c>
      <c r="AG120" s="782"/>
      <c r="AH120" s="782"/>
      <c r="AI120" s="782"/>
      <c r="AJ120" s="783"/>
      <c r="AK120" s="784" t="s">
        <v>122</v>
      </c>
      <c r="AL120" s="782"/>
      <c r="AM120" s="782"/>
      <c r="AN120" s="782"/>
      <c r="AO120" s="783"/>
      <c r="AP120" s="826" t="s">
        <v>122</v>
      </c>
      <c r="AQ120" s="827"/>
      <c r="AR120" s="827"/>
      <c r="AS120" s="827"/>
      <c r="AT120" s="828"/>
      <c r="AU120" s="882" t="s">
        <v>445</v>
      </c>
      <c r="AV120" s="883"/>
      <c r="AW120" s="883"/>
      <c r="AX120" s="883"/>
      <c r="AY120" s="884"/>
      <c r="AZ120" s="862" t="s">
        <v>446</v>
      </c>
      <c r="BA120" s="810"/>
      <c r="BB120" s="810"/>
      <c r="BC120" s="810"/>
      <c r="BD120" s="810"/>
      <c r="BE120" s="810"/>
      <c r="BF120" s="810"/>
      <c r="BG120" s="810"/>
      <c r="BH120" s="810"/>
      <c r="BI120" s="810"/>
      <c r="BJ120" s="810"/>
      <c r="BK120" s="810"/>
      <c r="BL120" s="810"/>
      <c r="BM120" s="810"/>
      <c r="BN120" s="810"/>
      <c r="BO120" s="810"/>
      <c r="BP120" s="811"/>
      <c r="BQ120" s="863">
        <v>18369528</v>
      </c>
      <c r="BR120" s="844"/>
      <c r="BS120" s="844"/>
      <c r="BT120" s="844"/>
      <c r="BU120" s="844"/>
      <c r="BV120" s="844">
        <v>18030879</v>
      </c>
      <c r="BW120" s="844"/>
      <c r="BX120" s="844"/>
      <c r="BY120" s="844"/>
      <c r="BZ120" s="844"/>
      <c r="CA120" s="844">
        <v>17350020</v>
      </c>
      <c r="CB120" s="844"/>
      <c r="CC120" s="844"/>
      <c r="CD120" s="844"/>
      <c r="CE120" s="844"/>
      <c r="CF120" s="868">
        <v>131.69999999999999</v>
      </c>
      <c r="CG120" s="869"/>
      <c r="CH120" s="869"/>
      <c r="CI120" s="869"/>
      <c r="CJ120" s="869"/>
      <c r="CK120" s="870" t="s">
        <v>447</v>
      </c>
      <c r="CL120" s="854"/>
      <c r="CM120" s="854"/>
      <c r="CN120" s="854"/>
      <c r="CO120" s="855"/>
      <c r="CP120" s="874" t="s">
        <v>392</v>
      </c>
      <c r="CQ120" s="875"/>
      <c r="CR120" s="875"/>
      <c r="CS120" s="875"/>
      <c r="CT120" s="875"/>
      <c r="CU120" s="875"/>
      <c r="CV120" s="875"/>
      <c r="CW120" s="875"/>
      <c r="CX120" s="875"/>
      <c r="CY120" s="875"/>
      <c r="CZ120" s="875"/>
      <c r="DA120" s="875"/>
      <c r="DB120" s="875"/>
      <c r="DC120" s="875"/>
      <c r="DD120" s="875"/>
      <c r="DE120" s="875"/>
      <c r="DF120" s="876"/>
      <c r="DG120" s="863">
        <v>4010147</v>
      </c>
      <c r="DH120" s="844"/>
      <c r="DI120" s="844"/>
      <c r="DJ120" s="844"/>
      <c r="DK120" s="844"/>
      <c r="DL120" s="844">
        <v>3501055</v>
      </c>
      <c r="DM120" s="844"/>
      <c r="DN120" s="844"/>
      <c r="DO120" s="844"/>
      <c r="DP120" s="844"/>
      <c r="DQ120" s="844">
        <v>3176912</v>
      </c>
      <c r="DR120" s="844"/>
      <c r="DS120" s="844"/>
      <c r="DT120" s="844"/>
      <c r="DU120" s="844"/>
      <c r="DV120" s="845">
        <v>24.1</v>
      </c>
      <c r="DW120" s="845"/>
      <c r="DX120" s="845"/>
      <c r="DY120" s="845"/>
      <c r="DZ120" s="846"/>
    </row>
    <row r="121" spans="1:130" s="230" customFormat="1" ht="26.25" customHeight="1" x14ac:dyDescent="0.2">
      <c r="A121" s="822"/>
      <c r="B121" s="823"/>
      <c r="C121" s="865" t="s">
        <v>448</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7"/>
      <c r="AA121" s="781" t="s">
        <v>122</v>
      </c>
      <c r="AB121" s="782"/>
      <c r="AC121" s="782"/>
      <c r="AD121" s="782"/>
      <c r="AE121" s="783"/>
      <c r="AF121" s="784" t="s">
        <v>122</v>
      </c>
      <c r="AG121" s="782"/>
      <c r="AH121" s="782"/>
      <c r="AI121" s="782"/>
      <c r="AJ121" s="783"/>
      <c r="AK121" s="784" t="s">
        <v>122</v>
      </c>
      <c r="AL121" s="782"/>
      <c r="AM121" s="782"/>
      <c r="AN121" s="782"/>
      <c r="AO121" s="783"/>
      <c r="AP121" s="826" t="s">
        <v>122</v>
      </c>
      <c r="AQ121" s="827"/>
      <c r="AR121" s="827"/>
      <c r="AS121" s="827"/>
      <c r="AT121" s="828"/>
      <c r="AU121" s="885"/>
      <c r="AV121" s="886"/>
      <c r="AW121" s="886"/>
      <c r="AX121" s="886"/>
      <c r="AY121" s="887"/>
      <c r="AZ121" s="817" t="s">
        <v>449</v>
      </c>
      <c r="BA121" s="754"/>
      <c r="BB121" s="754"/>
      <c r="BC121" s="754"/>
      <c r="BD121" s="754"/>
      <c r="BE121" s="754"/>
      <c r="BF121" s="754"/>
      <c r="BG121" s="754"/>
      <c r="BH121" s="754"/>
      <c r="BI121" s="754"/>
      <c r="BJ121" s="754"/>
      <c r="BK121" s="754"/>
      <c r="BL121" s="754"/>
      <c r="BM121" s="754"/>
      <c r="BN121" s="754"/>
      <c r="BO121" s="754"/>
      <c r="BP121" s="755"/>
      <c r="BQ121" s="818">
        <v>900690</v>
      </c>
      <c r="BR121" s="819"/>
      <c r="BS121" s="819"/>
      <c r="BT121" s="819"/>
      <c r="BU121" s="819"/>
      <c r="BV121" s="819">
        <v>725302</v>
      </c>
      <c r="BW121" s="819"/>
      <c r="BX121" s="819"/>
      <c r="BY121" s="819"/>
      <c r="BZ121" s="819"/>
      <c r="CA121" s="819">
        <v>557360</v>
      </c>
      <c r="CB121" s="819"/>
      <c r="CC121" s="819"/>
      <c r="CD121" s="819"/>
      <c r="CE121" s="819"/>
      <c r="CF121" s="877">
        <v>4.2</v>
      </c>
      <c r="CG121" s="878"/>
      <c r="CH121" s="878"/>
      <c r="CI121" s="878"/>
      <c r="CJ121" s="878"/>
      <c r="CK121" s="871"/>
      <c r="CL121" s="857"/>
      <c r="CM121" s="857"/>
      <c r="CN121" s="857"/>
      <c r="CO121" s="858"/>
      <c r="CP121" s="837" t="s">
        <v>390</v>
      </c>
      <c r="CQ121" s="838"/>
      <c r="CR121" s="838"/>
      <c r="CS121" s="838"/>
      <c r="CT121" s="838"/>
      <c r="CU121" s="838"/>
      <c r="CV121" s="838"/>
      <c r="CW121" s="838"/>
      <c r="CX121" s="838"/>
      <c r="CY121" s="838"/>
      <c r="CZ121" s="838"/>
      <c r="DA121" s="838"/>
      <c r="DB121" s="838"/>
      <c r="DC121" s="838"/>
      <c r="DD121" s="838"/>
      <c r="DE121" s="838"/>
      <c r="DF121" s="839"/>
      <c r="DG121" s="818">
        <v>1294360</v>
      </c>
      <c r="DH121" s="819"/>
      <c r="DI121" s="819"/>
      <c r="DJ121" s="819"/>
      <c r="DK121" s="819"/>
      <c r="DL121" s="819">
        <v>1141347</v>
      </c>
      <c r="DM121" s="819"/>
      <c r="DN121" s="819"/>
      <c r="DO121" s="819"/>
      <c r="DP121" s="819"/>
      <c r="DQ121" s="819">
        <v>1062441</v>
      </c>
      <c r="DR121" s="819"/>
      <c r="DS121" s="819"/>
      <c r="DT121" s="819"/>
      <c r="DU121" s="819"/>
      <c r="DV121" s="796">
        <v>8.1</v>
      </c>
      <c r="DW121" s="796"/>
      <c r="DX121" s="796"/>
      <c r="DY121" s="796"/>
      <c r="DZ121" s="797"/>
    </row>
    <row r="122" spans="1:130" s="230" customFormat="1" ht="26.25" customHeight="1" x14ac:dyDescent="0.2">
      <c r="A122" s="822"/>
      <c r="B122" s="823"/>
      <c r="C122" s="817" t="s">
        <v>431</v>
      </c>
      <c r="D122" s="754"/>
      <c r="E122" s="754"/>
      <c r="F122" s="754"/>
      <c r="G122" s="754"/>
      <c r="H122" s="754"/>
      <c r="I122" s="754"/>
      <c r="J122" s="754"/>
      <c r="K122" s="754"/>
      <c r="L122" s="754"/>
      <c r="M122" s="754"/>
      <c r="N122" s="754"/>
      <c r="O122" s="754"/>
      <c r="P122" s="754"/>
      <c r="Q122" s="754"/>
      <c r="R122" s="754"/>
      <c r="S122" s="754"/>
      <c r="T122" s="754"/>
      <c r="U122" s="754"/>
      <c r="V122" s="754"/>
      <c r="W122" s="754"/>
      <c r="X122" s="754"/>
      <c r="Y122" s="754"/>
      <c r="Z122" s="755"/>
      <c r="AA122" s="781" t="s">
        <v>122</v>
      </c>
      <c r="AB122" s="782"/>
      <c r="AC122" s="782"/>
      <c r="AD122" s="782"/>
      <c r="AE122" s="783"/>
      <c r="AF122" s="784" t="s">
        <v>122</v>
      </c>
      <c r="AG122" s="782"/>
      <c r="AH122" s="782"/>
      <c r="AI122" s="782"/>
      <c r="AJ122" s="783"/>
      <c r="AK122" s="784" t="s">
        <v>122</v>
      </c>
      <c r="AL122" s="782"/>
      <c r="AM122" s="782"/>
      <c r="AN122" s="782"/>
      <c r="AO122" s="783"/>
      <c r="AP122" s="826" t="s">
        <v>122</v>
      </c>
      <c r="AQ122" s="827"/>
      <c r="AR122" s="827"/>
      <c r="AS122" s="827"/>
      <c r="AT122" s="828"/>
      <c r="AU122" s="885"/>
      <c r="AV122" s="886"/>
      <c r="AW122" s="886"/>
      <c r="AX122" s="886"/>
      <c r="AY122" s="887"/>
      <c r="AZ122" s="840" t="s">
        <v>450</v>
      </c>
      <c r="BA122" s="841"/>
      <c r="BB122" s="841"/>
      <c r="BC122" s="841"/>
      <c r="BD122" s="841"/>
      <c r="BE122" s="841"/>
      <c r="BF122" s="841"/>
      <c r="BG122" s="841"/>
      <c r="BH122" s="841"/>
      <c r="BI122" s="841"/>
      <c r="BJ122" s="841"/>
      <c r="BK122" s="841"/>
      <c r="BL122" s="841"/>
      <c r="BM122" s="841"/>
      <c r="BN122" s="841"/>
      <c r="BO122" s="841"/>
      <c r="BP122" s="842"/>
      <c r="BQ122" s="881">
        <v>26572795</v>
      </c>
      <c r="BR122" s="847"/>
      <c r="BS122" s="847"/>
      <c r="BT122" s="847"/>
      <c r="BU122" s="847"/>
      <c r="BV122" s="847">
        <v>25173518</v>
      </c>
      <c r="BW122" s="847"/>
      <c r="BX122" s="847"/>
      <c r="BY122" s="847"/>
      <c r="BZ122" s="847"/>
      <c r="CA122" s="847">
        <v>23719144</v>
      </c>
      <c r="CB122" s="847"/>
      <c r="CC122" s="847"/>
      <c r="CD122" s="847"/>
      <c r="CE122" s="847"/>
      <c r="CF122" s="848">
        <v>180</v>
      </c>
      <c r="CG122" s="849"/>
      <c r="CH122" s="849"/>
      <c r="CI122" s="849"/>
      <c r="CJ122" s="849"/>
      <c r="CK122" s="871"/>
      <c r="CL122" s="857"/>
      <c r="CM122" s="857"/>
      <c r="CN122" s="857"/>
      <c r="CO122" s="858"/>
      <c r="CP122" s="837" t="s">
        <v>395</v>
      </c>
      <c r="CQ122" s="838"/>
      <c r="CR122" s="838"/>
      <c r="CS122" s="838"/>
      <c r="CT122" s="838"/>
      <c r="CU122" s="838"/>
      <c r="CV122" s="838"/>
      <c r="CW122" s="838"/>
      <c r="CX122" s="838"/>
      <c r="CY122" s="838"/>
      <c r="CZ122" s="838"/>
      <c r="DA122" s="838"/>
      <c r="DB122" s="838"/>
      <c r="DC122" s="838"/>
      <c r="DD122" s="838"/>
      <c r="DE122" s="838"/>
      <c r="DF122" s="839"/>
      <c r="DG122" s="818" t="s">
        <v>122</v>
      </c>
      <c r="DH122" s="819"/>
      <c r="DI122" s="819"/>
      <c r="DJ122" s="819"/>
      <c r="DK122" s="819"/>
      <c r="DL122" s="819" t="s">
        <v>122</v>
      </c>
      <c r="DM122" s="819"/>
      <c r="DN122" s="819"/>
      <c r="DO122" s="819"/>
      <c r="DP122" s="819"/>
      <c r="DQ122" s="819" t="s">
        <v>122</v>
      </c>
      <c r="DR122" s="819"/>
      <c r="DS122" s="819"/>
      <c r="DT122" s="819"/>
      <c r="DU122" s="819"/>
      <c r="DV122" s="796" t="s">
        <v>122</v>
      </c>
      <c r="DW122" s="796"/>
      <c r="DX122" s="796"/>
      <c r="DY122" s="796"/>
      <c r="DZ122" s="797"/>
    </row>
    <row r="123" spans="1:130" s="230" customFormat="1" ht="26.25" customHeight="1" x14ac:dyDescent="0.2">
      <c r="A123" s="822"/>
      <c r="B123" s="823"/>
      <c r="C123" s="817" t="s">
        <v>437</v>
      </c>
      <c r="D123" s="754"/>
      <c r="E123" s="754"/>
      <c r="F123" s="754"/>
      <c r="G123" s="754"/>
      <c r="H123" s="754"/>
      <c r="I123" s="754"/>
      <c r="J123" s="754"/>
      <c r="K123" s="754"/>
      <c r="L123" s="754"/>
      <c r="M123" s="754"/>
      <c r="N123" s="754"/>
      <c r="O123" s="754"/>
      <c r="P123" s="754"/>
      <c r="Q123" s="754"/>
      <c r="R123" s="754"/>
      <c r="S123" s="754"/>
      <c r="T123" s="754"/>
      <c r="U123" s="754"/>
      <c r="V123" s="754"/>
      <c r="W123" s="754"/>
      <c r="X123" s="754"/>
      <c r="Y123" s="754"/>
      <c r="Z123" s="755"/>
      <c r="AA123" s="781" t="s">
        <v>122</v>
      </c>
      <c r="AB123" s="782"/>
      <c r="AC123" s="782"/>
      <c r="AD123" s="782"/>
      <c r="AE123" s="783"/>
      <c r="AF123" s="784" t="s">
        <v>122</v>
      </c>
      <c r="AG123" s="782"/>
      <c r="AH123" s="782"/>
      <c r="AI123" s="782"/>
      <c r="AJ123" s="783"/>
      <c r="AK123" s="784" t="s">
        <v>122</v>
      </c>
      <c r="AL123" s="782"/>
      <c r="AM123" s="782"/>
      <c r="AN123" s="782"/>
      <c r="AO123" s="783"/>
      <c r="AP123" s="826" t="s">
        <v>122</v>
      </c>
      <c r="AQ123" s="827"/>
      <c r="AR123" s="827"/>
      <c r="AS123" s="827"/>
      <c r="AT123" s="828"/>
      <c r="AU123" s="888"/>
      <c r="AV123" s="889"/>
      <c r="AW123" s="889"/>
      <c r="AX123" s="889"/>
      <c r="AY123" s="889"/>
      <c r="AZ123" s="251" t="s">
        <v>177</v>
      </c>
      <c r="BA123" s="251"/>
      <c r="BB123" s="251"/>
      <c r="BC123" s="251"/>
      <c r="BD123" s="251"/>
      <c r="BE123" s="251"/>
      <c r="BF123" s="251"/>
      <c r="BG123" s="251"/>
      <c r="BH123" s="251"/>
      <c r="BI123" s="251"/>
      <c r="BJ123" s="251"/>
      <c r="BK123" s="251"/>
      <c r="BL123" s="251"/>
      <c r="BM123" s="251"/>
      <c r="BN123" s="251"/>
      <c r="BO123" s="879" t="s">
        <v>451</v>
      </c>
      <c r="BP123" s="880"/>
      <c r="BQ123" s="834">
        <v>45843013</v>
      </c>
      <c r="BR123" s="835"/>
      <c r="BS123" s="835"/>
      <c r="BT123" s="835"/>
      <c r="BU123" s="835"/>
      <c r="BV123" s="835">
        <v>43929699</v>
      </c>
      <c r="BW123" s="835"/>
      <c r="BX123" s="835"/>
      <c r="BY123" s="835"/>
      <c r="BZ123" s="835"/>
      <c r="CA123" s="835">
        <v>41626524</v>
      </c>
      <c r="CB123" s="835"/>
      <c r="CC123" s="835"/>
      <c r="CD123" s="835"/>
      <c r="CE123" s="835"/>
      <c r="CF123" s="750"/>
      <c r="CG123" s="751"/>
      <c r="CH123" s="751"/>
      <c r="CI123" s="751"/>
      <c r="CJ123" s="836"/>
      <c r="CK123" s="871"/>
      <c r="CL123" s="857"/>
      <c r="CM123" s="857"/>
      <c r="CN123" s="857"/>
      <c r="CO123" s="858"/>
      <c r="CP123" s="837" t="s">
        <v>396</v>
      </c>
      <c r="CQ123" s="838"/>
      <c r="CR123" s="838"/>
      <c r="CS123" s="838"/>
      <c r="CT123" s="838"/>
      <c r="CU123" s="838"/>
      <c r="CV123" s="838"/>
      <c r="CW123" s="838"/>
      <c r="CX123" s="838"/>
      <c r="CY123" s="838"/>
      <c r="CZ123" s="838"/>
      <c r="DA123" s="838"/>
      <c r="DB123" s="838"/>
      <c r="DC123" s="838"/>
      <c r="DD123" s="838"/>
      <c r="DE123" s="838"/>
      <c r="DF123" s="839"/>
      <c r="DG123" s="781" t="s">
        <v>122</v>
      </c>
      <c r="DH123" s="782"/>
      <c r="DI123" s="782"/>
      <c r="DJ123" s="782"/>
      <c r="DK123" s="783"/>
      <c r="DL123" s="784" t="s">
        <v>122</v>
      </c>
      <c r="DM123" s="782"/>
      <c r="DN123" s="782"/>
      <c r="DO123" s="782"/>
      <c r="DP123" s="783"/>
      <c r="DQ123" s="784" t="s">
        <v>122</v>
      </c>
      <c r="DR123" s="782"/>
      <c r="DS123" s="782"/>
      <c r="DT123" s="782"/>
      <c r="DU123" s="783"/>
      <c r="DV123" s="826" t="s">
        <v>122</v>
      </c>
      <c r="DW123" s="827"/>
      <c r="DX123" s="827"/>
      <c r="DY123" s="827"/>
      <c r="DZ123" s="828"/>
    </row>
    <row r="124" spans="1:130" s="230" customFormat="1" ht="26.25" customHeight="1" thickBot="1" x14ac:dyDescent="0.25">
      <c r="A124" s="822"/>
      <c r="B124" s="823"/>
      <c r="C124" s="817" t="s">
        <v>440</v>
      </c>
      <c r="D124" s="754"/>
      <c r="E124" s="754"/>
      <c r="F124" s="754"/>
      <c r="G124" s="754"/>
      <c r="H124" s="754"/>
      <c r="I124" s="754"/>
      <c r="J124" s="754"/>
      <c r="K124" s="754"/>
      <c r="L124" s="754"/>
      <c r="M124" s="754"/>
      <c r="N124" s="754"/>
      <c r="O124" s="754"/>
      <c r="P124" s="754"/>
      <c r="Q124" s="754"/>
      <c r="R124" s="754"/>
      <c r="S124" s="754"/>
      <c r="T124" s="754"/>
      <c r="U124" s="754"/>
      <c r="V124" s="754"/>
      <c r="W124" s="754"/>
      <c r="X124" s="754"/>
      <c r="Y124" s="754"/>
      <c r="Z124" s="755"/>
      <c r="AA124" s="781" t="s">
        <v>122</v>
      </c>
      <c r="AB124" s="782"/>
      <c r="AC124" s="782"/>
      <c r="AD124" s="782"/>
      <c r="AE124" s="783"/>
      <c r="AF124" s="784" t="s">
        <v>122</v>
      </c>
      <c r="AG124" s="782"/>
      <c r="AH124" s="782"/>
      <c r="AI124" s="782"/>
      <c r="AJ124" s="783"/>
      <c r="AK124" s="784" t="s">
        <v>122</v>
      </c>
      <c r="AL124" s="782"/>
      <c r="AM124" s="782"/>
      <c r="AN124" s="782"/>
      <c r="AO124" s="783"/>
      <c r="AP124" s="826" t="s">
        <v>122</v>
      </c>
      <c r="AQ124" s="827"/>
      <c r="AR124" s="827"/>
      <c r="AS124" s="827"/>
      <c r="AT124" s="828"/>
      <c r="AU124" s="829" t="s">
        <v>452</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t="s">
        <v>122</v>
      </c>
      <c r="BR124" s="833"/>
      <c r="BS124" s="833"/>
      <c r="BT124" s="833"/>
      <c r="BU124" s="833"/>
      <c r="BV124" s="833" t="s">
        <v>122</v>
      </c>
      <c r="BW124" s="833"/>
      <c r="BX124" s="833"/>
      <c r="BY124" s="833"/>
      <c r="BZ124" s="833"/>
      <c r="CA124" s="833" t="s">
        <v>122</v>
      </c>
      <c r="CB124" s="833"/>
      <c r="CC124" s="833"/>
      <c r="CD124" s="833"/>
      <c r="CE124" s="833"/>
      <c r="CF124" s="728"/>
      <c r="CG124" s="729"/>
      <c r="CH124" s="729"/>
      <c r="CI124" s="729"/>
      <c r="CJ124" s="864"/>
      <c r="CK124" s="872"/>
      <c r="CL124" s="872"/>
      <c r="CM124" s="872"/>
      <c r="CN124" s="872"/>
      <c r="CO124" s="873"/>
      <c r="CP124" s="837" t="s">
        <v>453</v>
      </c>
      <c r="CQ124" s="838"/>
      <c r="CR124" s="838"/>
      <c r="CS124" s="838"/>
      <c r="CT124" s="838"/>
      <c r="CU124" s="838"/>
      <c r="CV124" s="838"/>
      <c r="CW124" s="838"/>
      <c r="CX124" s="838"/>
      <c r="CY124" s="838"/>
      <c r="CZ124" s="838"/>
      <c r="DA124" s="838"/>
      <c r="DB124" s="838"/>
      <c r="DC124" s="838"/>
      <c r="DD124" s="838"/>
      <c r="DE124" s="838"/>
      <c r="DF124" s="839"/>
      <c r="DG124" s="765" t="s">
        <v>122</v>
      </c>
      <c r="DH124" s="766"/>
      <c r="DI124" s="766"/>
      <c r="DJ124" s="766"/>
      <c r="DK124" s="767"/>
      <c r="DL124" s="768" t="s">
        <v>122</v>
      </c>
      <c r="DM124" s="766"/>
      <c r="DN124" s="766"/>
      <c r="DO124" s="766"/>
      <c r="DP124" s="767"/>
      <c r="DQ124" s="768" t="s">
        <v>122</v>
      </c>
      <c r="DR124" s="766"/>
      <c r="DS124" s="766"/>
      <c r="DT124" s="766"/>
      <c r="DU124" s="767"/>
      <c r="DV124" s="850" t="s">
        <v>122</v>
      </c>
      <c r="DW124" s="851"/>
      <c r="DX124" s="851"/>
      <c r="DY124" s="851"/>
      <c r="DZ124" s="852"/>
    </row>
    <row r="125" spans="1:130" s="230" customFormat="1" ht="26.25" customHeight="1" x14ac:dyDescent="0.2">
      <c r="A125" s="822"/>
      <c r="B125" s="823"/>
      <c r="C125" s="817" t="s">
        <v>442</v>
      </c>
      <c r="D125" s="754"/>
      <c r="E125" s="754"/>
      <c r="F125" s="754"/>
      <c r="G125" s="754"/>
      <c r="H125" s="754"/>
      <c r="I125" s="754"/>
      <c r="J125" s="754"/>
      <c r="K125" s="754"/>
      <c r="L125" s="754"/>
      <c r="M125" s="754"/>
      <c r="N125" s="754"/>
      <c r="O125" s="754"/>
      <c r="P125" s="754"/>
      <c r="Q125" s="754"/>
      <c r="R125" s="754"/>
      <c r="S125" s="754"/>
      <c r="T125" s="754"/>
      <c r="U125" s="754"/>
      <c r="V125" s="754"/>
      <c r="W125" s="754"/>
      <c r="X125" s="754"/>
      <c r="Y125" s="754"/>
      <c r="Z125" s="755"/>
      <c r="AA125" s="781" t="s">
        <v>122</v>
      </c>
      <c r="AB125" s="782"/>
      <c r="AC125" s="782"/>
      <c r="AD125" s="782"/>
      <c r="AE125" s="783"/>
      <c r="AF125" s="784" t="s">
        <v>122</v>
      </c>
      <c r="AG125" s="782"/>
      <c r="AH125" s="782"/>
      <c r="AI125" s="782"/>
      <c r="AJ125" s="783"/>
      <c r="AK125" s="784" t="s">
        <v>122</v>
      </c>
      <c r="AL125" s="782"/>
      <c r="AM125" s="782"/>
      <c r="AN125" s="782"/>
      <c r="AO125" s="783"/>
      <c r="AP125" s="826" t="s">
        <v>122</v>
      </c>
      <c r="AQ125" s="827"/>
      <c r="AR125" s="827"/>
      <c r="AS125" s="827"/>
      <c r="AT125" s="82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3" t="s">
        <v>454</v>
      </c>
      <c r="CL125" s="854"/>
      <c r="CM125" s="854"/>
      <c r="CN125" s="854"/>
      <c r="CO125" s="855"/>
      <c r="CP125" s="862" t="s">
        <v>455</v>
      </c>
      <c r="CQ125" s="810"/>
      <c r="CR125" s="810"/>
      <c r="CS125" s="810"/>
      <c r="CT125" s="810"/>
      <c r="CU125" s="810"/>
      <c r="CV125" s="810"/>
      <c r="CW125" s="810"/>
      <c r="CX125" s="810"/>
      <c r="CY125" s="810"/>
      <c r="CZ125" s="810"/>
      <c r="DA125" s="810"/>
      <c r="DB125" s="810"/>
      <c r="DC125" s="810"/>
      <c r="DD125" s="810"/>
      <c r="DE125" s="810"/>
      <c r="DF125" s="811"/>
      <c r="DG125" s="863" t="s">
        <v>122</v>
      </c>
      <c r="DH125" s="844"/>
      <c r="DI125" s="844"/>
      <c r="DJ125" s="844"/>
      <c r="DK125" s="844"/>
      <c r="DL125" s="844" t="s">
        <v>122</v>
      </c>
      <c r="DM125" s="844"/>
      <c r="DN125" s="844"/>
      <c r="DO125" s="844"/>
      <c r="DP125" s="844"/>
      <c r="DQ125" s="844" t="s">
        <v>122</v>
      </c>
      <c r="DR125" s="844"/>
      <c r="DS125" s="844"/>
      <c r="DT125" s="844"/>
      <c r="DU125" s="844"/>
      <c r="DV125" s="845" t="s">
        <v>122</v>
      </c>
      <c r="DW125" s="845"/>
      <c r="DX125" s="845"/>
      <c r="DY125" s="845"/>
      <c r="DZ125" s="846"/>
    </row>
    <row r="126" spans="1:130" s="230" customFormat="1" ht="26.25" customHeight="1" thickBot="1" x14ac:dyDescent="0.25">
      <c r="A126" s="822"/>
      <c r="B126" s="823"/>
      <c r="C126" s="817" t="s">
        <v>444</v>
      </c>
      <c r="D126" s="754"/>
      <c r="E126" s="754"/>
      <c r="F126" s="754"/>
      <c r="G126" s="754"/>
      <c r="H126" s="754"/>
      <c r="I126" s="754"/>
      <c r="J126" s="754"/>
      <c r="K126" s="754"/>
      <c r="L126" s="754"/>
      <c r="M126" s="754"/>
      <c r="N126" s="754"/>
      <c r="O126" s="754"/>
      <c r="P126" s="754"/>
      <c r="Q126" s="754"/>
      <c r="R126" s="754"/>
      <c r="S126" s="754"/>
      <c r="T126" s="754"/>
      <c r="U126" s="754"/>
      <c r="V126" s="754"/>
      <c r="W126" s="754"/>
      <c r="X126" s="754"/>
      <c r="Y126" s="754"/>
      <c r="Z126" s="755"/>
      <c r="AA126" s="781" t="s">
        <v>122</v>
      </c>
      <c r="AB126" s="782"/>
      <c r="AC126" s="782"/>
      <c r="AD126" s="782"/>
      <c r="AE126" s="783"/>
      <c r="AF126" s="784" t="s">
        <v>122</v>
      </c>
      <c r="AG126" s="782"/>
      <c r="AH126" s="782"/>
      <c r="AI126" s="782"/>
      <c r="AJ126" s="783"/>
      <c r="AK126" s="784" t="s">
        <v>122</v>
      </c>
      <c r="AL126" s="782"/>
      <c r="AM126" s="782"/>
      <c r="AN126" s="782"/>
      <c r="AO126" s="783"/>
      <c r="AP126" s="826" t="s">
        <v>122</v>
      </c>
      <c r="AQ126" s="827"/>
      <c r="AR126" s="827"/>
      <c r="AS126" s="827"/>
      <c r="AT126" s="82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6"/>
      <c r="CL126" s="857"/>
      <c r="CM126" s="857"/>
      <c r="CN126" s="857"/>
      <c r="CO126" s="858"/>
      <c r="CP126" s="817" t="s">
        <v>456</v>
      </c>
      <c r="CQ126" s="754"/>
      <c r="CR126" s="754"/>
      <c r="CS126" s="754"/>
      <c r="CT126" s="754"/>
      <c r="CU126" s="754"/>
      <c r="CV126" s="754"/>
      <c r="CW126" s="754"/>
      <c r="CX126" s="754"/>
      <c r="CY126" s="754"/>
      <c r="CZ126" s="754"/>
      <c r="DA126" s="754"/>
      <c r="DB126" s="754"/>
      <c r="DC126" s="754"/>
      <c r="DD126" s="754"/>
      <c r="DE126" s="754"/>
      <c r="DF126" s="755"/>
      <c r="DG126" s="818" t="s">
        <v>122</v>
      </c>
      <c r="DH126" s="819"/>
      <c r="DI126" s="819"/>
      <c r="DJ126" s="819"/>
      <c r="DK126" s="819"/>
      <c r="DL126" s="819" t="s">
        <v>122</v>
      </c>
      <c r="DM126" s="819"/>
      <c r="DN126" s="819"/>
      <c r="DO126" s="819"/>
      <c r="DP126" s="819"/>
      <c r="DQ126" s="819" t="s">
        <v>122</v>
      </c>
      <c r="DR126" s="819"/>
      <c r="DS126" s="819"/>
      <c r="DT126" s="819"/>
      <c r="DU126" s="819"/>
      <c r="DV126" s="796" t="s">
        <v>122</v>
      </c>
      <c r="DW126" s="796"/>
      <c r="DX126" s="796"/>
      <c r="DY126" s="796"/>
      <c r="DZ126" s="797"/>
    </row>
    <row r="127" spans="1:130" s="230" customFormat="1" ht="26.25" customHeight="1" x14ac:dyDescent="0.2">
      <c r="A127" s="824"/>
      <c r="B127" s="825"/>
      <c r="C127" s="840" t="s">
        <v>457</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81">
        <v>3097</v>
      </c>
      <c r="AB127" s="782"/>
      <c r="AC127" s="782"/>
      <c r="AD127" s="782"/>
      <c r="AE127" s="783"/>
      <c r="AF127" s="784">
        <v>1233</v>
      </c>
      <c r="AG127" s="782"/>
      <c r="AH127" s="782"/>
      <c r="AI127" s="782"/>
      <c r="AJ127" s="783"/>
      <c r="AK127" s="784">
        <v>1074</v>
      </c>
      <c r="AL127" s="782"/>
      <c r="AM127" s="782"/>
      <c r="AN127" s="782"/>
      <c r="AO127" s="783"/>
      <c r="AP127" s="826">
        <v>0</v>
      </c>
      <c r="AQ127" s="827"/>
      <c r="AR127" s="827"/>
      <c r="AS127" s="827"/>
      <c r="AT127" s="828"/>
      <c r="AU127" s="232"/>
      <c r="AV127" s="232"/>
      <c r="AW127" s="232"/>
      <c r="AX127" s="843" t="s">
        <v>458</v>
      </c>
      <c r="AY127" s="814"/>
      <c r="AZ127" s="814"/>
      <c r="BA127" s="814"/>
      <c r="BB127" s="814"/>
      <c r="BC127" s="814"/>
      <c r="BD127" s="814"/>
      <c r="BE127" s="815"/>
      <c r="BF127" s="813" t="s">
        <v>459</v>
      </c>
      <c r="BG127" s="814"/>
      <c r="BH127" s="814"/>
      <c r="BI127" s="814"/>
      <c r="BJ127" s="814"/>
      <c r="BK127" s="814"/>
      <c r="BL127" s="815"/>
      <c r="BM127" s="813" t="s">
        <v>460</v>
      </c>
      <c r="BN127" s="814"/>
      <c r="BO127" s="814"/>
      <c r="BP127" s="814"/>
      <c r="BQ127" s="814"/>
      <c r="BR127" s="814"/>
      <c r="BS127" s="815"/>
      <c r="BT127" s="813" t="s">
        <v>461</v>
      </c>
      <c r="BU127" s="814"/>
      <c r="BV127" s="814"/>
      <c r="BW127" s="814"/>
      <c r="BX127" s="814"/>
      <c r="BY127" s="814"/>
      <c r="BZ127" s="816"/>
      <c r="CA127" s="232"/>
      <c r="CB127" s="232"/>
      <c r="CC127" s="232"/>
      <c r="CD127" s="255"/>
      <c r="CE127" s="255"/>
      <c r="CF127" s="255"/>
      <c r="CG127" s="232"/>
      <c r="CH127" s="232"/>
      <c r="CI127" s="232"/>
      <c r="CJ127" s="254"/>
      <c r="CK127" s="856"/>
      <c r="CL127" s="857"/>
      <c r="CM127" s="857"/>
      <c r="CN127" s="857"/>
      <c r="CO127" s="858"/>
      <c r="CP127" s="817" t="s">
        <v>462</v>
      </c>
      <c r="CQ127" s="754"/>
      <c r="CR127" s="754"/>
      <c r="CS127" s="754"/>
      <c r="CT127" s="754"/>
      <c r="CU127" s="754"/>
      <c r="CV127" s="754"/>
      <c r="CW127" s="754"/>
      <c r="CX127" s="754"/>
      <c r="CY127" s="754"/>
      <c r="CZ127" s="754"/>
      <c r="DA127" s="754"/>
      <c r="DB127" s="754"/>
      <c r="DC127" s="754"/>
      <c r="DD127" s="754"/>
      <c r="DE127" s="754"/>
      <c r="DF127" s="755"/>
      <c r="DG127" s="818" t="s">
        <v>122</v>
      </c>
      <c r="DH127" s="819"/>
      <c r="DI127" s="819"/>
      <c r="DJ127" s="819"/>
      <c r="DK127" s="819"/>
      <c r="DL127" s="819" t="s">
        <v>122</v>
      </c>
      <c r="DM127" s="819"/>
      <c r="DN127" s="819"/>
      <c r="DO127" s="819"/>
      <c r="DP127" s="819"/>
      <c r="DQ127" s="819" t="s">
        <v>122</v>
      </c>
      <c r="DR127" s="819"/>
      <c r="DS127" s="819"/>
      <c r="DT127" s="819"/>
      <c r="DU127" s="819"/>
      <c r="DV127" s="796" t="s">
        <v>122</v>
      </c>
      <c r="DW127" s="796"/>
      <c r="DX127" s="796"/>
      <c r="DY127" s="796"/>
      <c r="DZ127" s="797"/>
    </row>
    <row r="128" spans="1:130" s="230" customFormat="1" ht="26.25" customHeight="1" thickBot="1" x14ac:dyDescent="0.25">
      <c r="A128" s="798" t="s">
        <v>463</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464</v>
      </c>
      <c r="X128" s="800"/>
      <c r="Y128" s="800"/>
      <c r="Z128" s="801"/>
      <c r="AA128" s="802">
        <v>171022</v>
      </c>
      <c r="AB128" s="803"/>
      <c r="AC128" s="803"/>
      <c r="AD128" s="803"/>
      <c r="AE128" s="804"/>
      <c r="AF128" s="805">
        <v>171627</v>
      </c>
      <c r="AG128" s="803"/>
      <c r="AH128" s="803"/>
      <c r="AI128" s="803"/>
      <c r="AJ128" s="804"/>
      <c r="AK128" s="805">
        <v>227698</v>
      </c>
      <c r="AL128" s="803"/>
      <c r="AM128" s="803"/>
      <c r="AN128" s="803"/>
      <c r="AO128" s="804"/>
      <c r="AP128" s="806"/>
      <c r="AQ128" s="807"/>
      <c r="AR128" s="807"/>
      <c r="AS128" s="807"/>
      <c r="AT128" s="808"/>
      <c r="AU128" s="232"/>
      <c r="AV128" s="232"/>
      <c r="AW128" s="232"/>
      <c r="AX128" s="809" t="s">
        <v>465</v>
      </c>
      <c r="AY128" s="810"/>
      <c r="AZ128" s="810"/>
      <c r="BA128" s="810"/>
      <c r="BB128" s="810"/>
      <c r="BC128" s="810"/>
      <c r="BD128" s="810"/>
      <c r="BE128" s="811"/>
      <c r="BF128" s="788" t="s">
        <v>122</v>
      </c>
      <c r="BG128" s="789"/>
      <c r="BH128" s="789"/>
      <c r="BI128" s="789"/>
      <c r="BJ128" s="789"/>
      <c r="BK128" s="789"/>
      <c r="BL128" s="812"/>
      <c r="BM128" s="788">
        <v>12.68</v>
      </c>
      <c r="BN128" s="789"/>
      <c r="BO128" s="789"/>
      <c r="BP128" s="789"/>
      <c r="BQ128" s="789"/>
      <c r="BR128" s="789"/>
      <c r="BS128" s="812"/>
      <c r="BT128" s="788">
        <v>20</v>
      </c>
      <c r="BU128" s="789"/>
      <c r="BV128" s="789"/>
      <c r="BW128" s="789"/>
      <c r="BX128" s="789"/>
      <c r="BY128" s="789"/>
      <c r="BZ128" s="790"/>
      <c r="CA128" s="255"/>
      <c r="CB128" s="255"/>
      <c r="CC128" s="255"/>
      <c r="CD128" s="255"/>
      <c r="CE128" s="255"/>
      <c r="CF128" s="255"/>
      <c r="CG128" s="232"/>
      <c r="CH128" s="232"/>
      <c r="CI128" s="232"/>
      <c r="CJ128" s="254"/>
      <c r="CK128" s="859"/>
      <c r="CL128" s="860"/>
      <c r="CM128" s="860"/>
      <c r="CN128" s="860"/>
      <c r="CO128" s="861"/>
      <c r="CP128" s="791" t="s">
        <v>466</v>
      </c>
      <c r="CQ128" s="732"/>
      <c r="CR128" s="732"/>
      <c r="CS128" s="732"/>
      <c r="CT128" s="732"/>
      <c r="CU128" s="732"/>
      <c r="CV128" s="732"/>
      <c r="CW128" s="732"/>
      <c r="CX128" s="732"/>
      <c r="CY128" s="732"/>
      <c r="CZ128" s="732"/>
      <c r="DA128" s="732"/>
      <c r="DB128" s="732"/>
      <c r="DC128" s="732"/>
      <c r="DD128" s="732"/>
      <c r="DE128" s="732"/>
      <c r="DF128" s="733"/>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30" customFormat="1" ht="26.25" customHeight="1" x14ac:dyDescent="0.2">
      <c r="A129" s="776" t="s">
        <v>102</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467</v>
      </c>
      <c r="X129" s="779"/>
      <c r="Y129" s="779"/>
      <c r="Z129" s="780"/>
      <c r="AA129" s="781">
        <v>16666459</v>
      </c>
      <c r="AB129" s="782"/>
      <c r="AC129" s="782"/>
      <c r="AD129" s="782"/>
      <c r="AE129" s="783"/>
      <c r="AF129" s="784">
        <v>16221783</v>
      </c>
      <c r="AG129" s="782"/>
      <c r="AH129" s="782"/>
      <c r="AI129" s="782"/>
      <c r="AJ129" s="783"/>
      <c r="AK129" s="784">
        <v>16373794</v>
      </c>
      <c r="AL129" s="782"/>
      <c r="AM129" s="782"/>
      <c r="AN129" s="782"/>
      <c r="AO129" s="783"/>
      <c r="AP129" s="785"/>
      <c r="AQ129" s="786"/>
      <c r="AR129" s="786"/>
      <c r="AS129" s="786"/>
      <c r="AT129" s="787"/>
      <c r="AU129" s="233"/>
      <c r="AV129" s="233"/>
      <c r="AW129" s="233"/>
      <c r="AX129" s="753" t="s">
        <v>468</v>
      </c>
      <c r="AY129" s="754"/>
      <c r="AZ129" s="754"/>
      <c r="BA129" s="754"/>
      <c r="BB129" s="754"/>
      <c r="BC129" s="754"/>
      <c r="BD129" s="754"/>
      <c r="BE129" s="755"/>
      <c r="BF129" s="772" t="s">
        <v>122</v>
      </c>
      <c r="BG129" s="773"/>
      <c r="BH129" s="773"/>
      <c r="BI129" s="773"/>
      <c r="BJ129" s="773"/>
      <c r="BK129" s="773"/>
      <c r="BL129" s="774"/>
      <c r="BM129" s="772">
        <v>17.68</v>
      </c>
      <c r="BN129" s="773"/>
      <c r="BO129" s="773"/>
      <c r="BP129" s="773"/>
      <c r="BQ129" s="773"/>
      <c r="BR129" s="773"/>
      <c r="BS129" s="774"/>
      <c r="BT129" s="772">
        <v>30</v>
      </c>
      <c r="BU129" s="773"/>
      <c r="BV129" s="773"/>
      <c r="BW129" s="773"/>
      <c r="BX129" s="773"/>
      <c r="BY129" s="773"/>
      <c r="BZ129" s="77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6" t="s">
        <v>469</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470</v>
      </c>
      <c r="X130" s="779"/>
      <c r="Y130" s="779"/>
      <c r="Z130" s="780"/>
      <c r="AA130" s="781">
        <v>3200599</v>
      </c>
      <c r="AB130" s="782"/>
      <c r="AC130" s="782"/>
      <c r="AD130" s="782"/>
      <c r="AE130" s="783"/>
      <c r="AF130" s="784">
        <v>3185570</v>
      </c>
      <c r="AG130" s="782"/>
      <c r="AH130" s="782"/>
      <c r="AI130" s="782"/>
      <c r="AJ130" s="783"/>
      <c r="AK130" s="784">
        <v>3198211</v>
      </c>
      <c r="AL130" s="782"/>
      <c r="AM130" s="782"/>
      <c r="AN130" s="782"/>
      <c r="AO130" s="783"/>
      <c r="AP130" s="785"/>
      <c r="AQ130" s="786"/>
      <c r="AR130" s="786"/>
      <c r="AS130" s="786"/>
      <c r="AT130" s="787"/>
      <c r="AU130" s="233"/>
      <c r="AV130" s="233"/>
      <c r="AW130" s="233"/>
      <c r="AX130" s="753" t="s">
        <v>471</v>
      </c>
      <c r="AY130" s="754"/>
      <c r="AZ130" s="754"/>
      <c r="BA130" s="754"/>
      <c r="BB130" s="754"/>
      <c r="BC130" s="754"/>
      <c r="BD130" s="754"/>
      <c r="BE130" s="755"/>
      <c r="BF130" s="756">
        <v>4.3</v>
      </c>
      <c r="BG130" s="757"/>
      <c r="BH130" s="757"/>
      <c r="BI130" s="757"/>
      <c r="BJ130" s="757"/>
      <c r="BK130" s="757"/>
      <c r="BL130" s="758"/>
      <c r="BM130" s="756">
        <v>25</v>
      </c>
      <c r="BN130" s="757"/>
      <c r="BO130" s="757"/>
      <c r="BP130" s="757"/>
      <c r="BQ130" s="757"/>
      <c r="BR130" s="757"/>
      <c r="BS130" s="758"/>
      <c r="BT130" s="756">
        <v>35</v>
      </c>
      <c r="BU130" s="757"/>
      <c r="BV130" s="757"/>
      <c r="BW130" s="757"/>
      <c r="BX130" s="757"/>
      <c r="BY130" s="757"/>
      <c r="BZ130" s="75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60"/>
      <c r="B131" s="761"/>
      <c r="C131" s="761"/>
      <c r="D131" s="761"/>
      <c r="E131" s="761"/>
      <c r="F131" s="761"/>
      <c r="G131" s="761"/>
      <c r="H131" s="761"/>
      <c r="I131" s="761"/>
      <c r="J131" s="761"/>
      <c r="K131" s="761"/>
      <c r="L131" s="761"/>
      <c r="M131" s="761"/>
      <c r="N131" s="761"/>
      <c r="O131" s="761"/>
      <c r="P131" s="761"/>
      <c r="Q131" s="761"/>
      <c r="R131" s="761"/>
      <c r="S131" s="761"/>
      <c r="T131" s="761"/>
      <c r="U131" s="761"/>
      <c r="V131" s="761"/>
      <c r="W131" s="762" t="s">
        <v>472</v>
      </c>
      <c r="X131" s="763"/>
      <c r="Y131" s="763"/>
      <c r="Z131" s="764"/>
      <c r="AA131" s="765">
        <v>13465860</v>
      </c>
      <c r="AB131" s="766"/>
      <c r="AC131" s="766"/>
      <c r="AD131" s="766"/>
      <c r="AE131" s="767"/>
      <c r="AF131" s="768">
        <v>13036213</v>
      </c>
      <c r="AG131" s="766"/>
      <c r="AH131" s="766"/>
      <c r="AI131" s="766"/>
      <c r="AJ131" s="767"/>
      <c r="AK131" s="768">
        <v>13175583</v>
      </c>
      <c r="AL131" s="766"/>
      <c r="AM131" s="766"/>
      <c r="AN131" s="766"/>
      <c r="AO131" s="767"/>
      <c r="AP131" s="769"/>
      <c r="AQ131" s="770"/>
      <c r="AR131" s="770"/>
      <c r="AS131" s="770"/>
      <c r="AT131" s="771"/>
      <c r="AU131" s="233"/>
      <c r="AV131" s="233"/>
      <c r="AW131" s="233"/>
      <c r="AX131" s="731" t="s">
        <v>473</v>
      </c>
      <c r="AY131" s="732"/>
      <c r="AZ131" s="732"/>
      <c r="BA131" s="732"/>
      <c r="BB131" s="732"/>
      <c r="BC131" s="732"/>
      <c r="BD131" s="732"/>
      <c r="BE131" s="733"/>
      <c r="BF131" s="734" t="s">
        <v>122</v>
      </c>
      <c r="BG131" s="735"/>
      <c r="BH131" s="735"/>
      <c r="BI131" s="735"/>
      <c r="BJ131" s="735"/>
      <c r="BK131" s="735"/>
      <c r="BL131" s="736"/>
      <c r="BM131" s="734">
        <v>350</v>
      </c>
      <c r="BN131" s="735"/>
      <c r="BO131" s="735"/>
      <c r="BP131" s="735"/>
      <c r="BQ131" s="735"/>
      <c r="BR131" s="735"/>
      <c r="BS131" s="736"/>
      <c r="BT131" s="737"/>
      <c r="BU131" s="738"/>
      <c r="BV131" s="738"/>
      <c r="BW131" s="738"/>
      <c r="BX131" s="738"/>
      <c r="BY131" s="738"/>
      <c r="BZ131" s="73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40" t="s">
        <v>474</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475</v>
      </c>
      <c r="W132" s="744"/>
      <c r="X132" s="744"/>
      <c r="Y132" s="744"/>
      <c r="Z132" s="745"/>
      <c r="AA132" s="746">
        <v>4.5242487300000001</v>
      </c>
      <c r="AB132" s="747"/>
      <c r="AC132" s="747"/>
      <c r="AD132" s="747"/>
      <c r="AE132" s="748"/>
      <c r="AF132" s="749">
        <v>4.817219541</v>
      </c>
      <c r="AG132" s="747"/>
      <c r="AH132" s="747"/>
      <c r="AI132" s="747"/>
      <c r="AJ132" s="748"/>
      <c r="AK132" s="749">
        <v>3.7846978</v>
      </c>
      <c r="AL132" s="747"/>
      <c r="AM132" s="747"/>
      <c r="AN132" s="747"/>
      <c r="AO132" s="748"/>
      <c r="AP132" s="750"/>
      <c r="AQ132" s="751"/>
      <c r="AR132" s="751"/>
      <c r="AS132" s="751"/>
      <c r="AT132" s="75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476</v>
      </c>
      <c r="W133" s="723"/>
      <c r="X133" s="723"/>
      <c r="Y133" s="723"/>
      <c r="Z133" s="724"/>
      <c r="AA133" s="725">
        <v>3.8</v>
      </c>
      <c r="AB133" s="726"/>
      <c r="AC133" s="726"/>
      <c r="AD133" s="726"/>
      <c r="AE133" s="727"/>
      <c r="AF133" s="725">
        <v>4.2</v>
      </c>
      <c r="AG133" s="726"/>
      <c r="AH133" s="726"/>
      <c r="AI133" s="726"/>
      <c r="AJ133" s="727"/>
      <c r="AK133" s="725">
        <v>4.3</v>
      </c>
      <c r="AL133" s="726"/>
      <c r="AM133" s="726"/>
      <c r="AN133" s="726"/>
      <c r="AO133" s="727"/>
      <c r="AP133" s="728"/>
      <c r="AQ133" s="729"/>
      <c r="AR133" s="729"/>
      <c r="AS133" s="729"/>
      <c r="AT133" s="73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D9sh8ReMvFe4qKetXbaFmcS0WE8jjgpQu4/uxfcZv/UYD15iFYQu4DDsh2JwvjZATiihjYzKBp55LeRf6Cimg==" saltValue="2TcGVUOn9rL2NZ+LXawM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Normal="85" zoomScaleSheetLayoutView="100" workbookViewId="0">
      <selection activeCell="AK50" sqref="AK50"/>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ndXE8SKXeOc20YFilLXGaK5HXOOQBeYLmfXyZ3JcW8WqTbnU0WjSGPR1EKgcbdhCF7U8hyiyCxPCCdb3Jvs0A==" saltValue="Pr6HrSmy0MoCGiyw30j1U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Cpb8+L8DvzsdU+zAYlhXdpzSgGqEsRe69OFD6A1TspEPaAdfodJlaa5MymKgTgNs85Ds39LSUbpTPRoERj5tA==" saltValue="q5+2hfCocoYBVaQMNbT3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2"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2"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3"/>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4" t="s">
        <v>485</v>
      </c>
      <c r="AL9" s="1135"/>
      <c r="AM9" s="1135"/>
      <c r="AN9" s="1136"/>
      <c r="AO9" s="281">
        <v>4090110</v>
      </c>
      <c r="AP9" s="281">
        <v>99101</v>
      </c>
      <c r="AQ9" s="282">
        <v>107616</v>
      </c>
      <c r="AR9" s="283">
        <v>-7.9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4" t="s">
        <v>486</v>
      </c>
      <c r="AL10" s="1135"/>
      <c r="AM10" s="1135"/>
      <c r="AN10" s="1136"/>
      <c r="AO10" s="284">
        <v>530711</v>
      </c>
      <c r="AP10" s="284">
        <v>12859</v>
      </c>
      <c r="AQ10" s="285">
        <v>10095</v>
      </c>
      <c r="AR10" s="286">
        <v>27.4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4" t="s">
        <v>487</v>
      </c>
      <c r="AL11" s="1135"/>
      <c r="AM11" s="1135"/>
      <c r="AN11" s="1136"/>
      <c r="AO11" s="284">
        <v>74217</v>
      </c>
      <c r="AP11" s="284">
        <v>1798</v>
      </c>
      <c r="AQ11" s="285">
        <v>1704</v>
      </c>
      <c r="AR11" s="286">
        <v>5.5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4" t="s">
        <v>488</v>
      </c>
      <c r="AL12" s="1135"/>
      <c r="AM12" s="1135"/>
      <c r="AN12" s="1136"/>
      <c r="AO12" s="284" t="s">
        <v>489</v>
      </c>
      <c r="AP12" s="284" t="s">
        <v>489</v>
      </c>
      <c r="AQ12" s="285">
        <v>7</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4" t="s">
        <v>490</v>
      </c>
      <c r="AL13" s="1135"/>
      <c r="AM13" s="1135"/>
      <c r="AN13" s="1136"/>
      <c r="AO13" s="284">
        <v>117902</v>
      </c>
      <c r="AP13" s="284">
        <v>2857</v>
      </c>
      <c r="AQ13" s="285">
        <v>4110</v>
      </c>
      <c r="AR13" s="286">
        <v>-30.5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4" t="s">
        <v>491</v>
      </c>
      <c r="AL14" s="1135"/>
      <c r="AM14" s="1135"/>
      <c r="AN14" s="1136"/>
      <c r="AO14" s="284" t="s">
        <v>489</v>
      </c>
      <c r="AP14" s="284" t="s">
        <v>489</v>
      </c>
      <c r="AQ14" s="285">
        <v>2451</v>
      </c>
      <c r="AR14" s="286" t="s">
        <v>489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7" t="s">
        <v>492</v>
      </c>
      <c r="AL15" s="1138"/>
      <c r="AM15" s="1138"/>
      <c r="AN15" s="1139"/>
      <c r="AO15" s="284">
        <v>-222250</v>
      </c>
      <c r="AP15" s="284">
        <v>-5385</v>
      </c>
      <c r="AQ15" s="285">
        <v>-6399</v>
      </c>
      <c r="AR15" s="286">
        <v>-15.8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7" t="s">
        <v>177</v>
      </c>
      <c r="AL16" s="1138"/>
      <c r="AM16" s="1138"/>
      <c r="AN16" s="1139"/>
      <c r="AO16" s="284">
        <v>4590690</v>
      </c>
      <c r="AP16" s="284">
        <v>111230</v>
      </c>
      <c r="AQ16" s="285">
        <v>119584</v>
      </c>
      <c r="AR16" s="286">
        <v>-7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0" t="s">
        <v>497</v>
      </c>
      <c r="AL21" s="1141"/>
      <c r="AM21" s="1141"/>
      <c r="AN21" s="1142"/>
      <c r="AO21" s="297">
        <v>8.8000000000000007</v>
      </c>
      <c r="AP21" s="298">
        <v>10.86</v>
      </c>
      <c r="AQ21" s="299">
        <v>-2.06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0" t="s">
        <v>498</v>
      </c>
      <c r="AL22" s="1141"/>
      <c r="AM22" s="1141"/>
      <c r="AN22" s="1142"/>
      <c r="AO22" s="302">
        <v>98.3</v>
      </c>
      <c r="AP22" s="303">
        <v>97.3</v>
      </c>
      <c r="AQ22" s="304">
        <v>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3" t="s">
        <v>499</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2"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3"/>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4" t="s">
        <v>502</v>
      </c>
      <c r="AL32" s="1125"/>
      <c r="AM32" s="1125"/>
      <c r="AN32" s="1126"/>
      <c r="AO32" s="312">
        <v>3125099</v>
      </c>
      <c r="AP32" s="312">
        <v>75720</v>
      </c>
      <c r="AQ32" s="313">
        <v>75090</v>
      </c>
      <c r="AR32" s="314">
        <v>0.8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4" t="s">
        <v>503</v>
      </c>
      <c r="AL33" s="1125"/>
      <c r="AM33" s="1125"/>
      <c r="AN33" s="1126"/>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4" t="s">
        <v>504</v>
      </c>
      <c r="AL34" s="1125"/>
      <c r="AM34" s="1125"/>
      <c r="AN34" s="1126"/>
      <c r="AO34" s="312" t="s">
        <v>489</v>
      </c>
      <c r="AP34" s="312" t="s">
        <v>489</v>
      </c>
      <c r="AQ34" s="313">
        <v>1</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4" t="s">
        <v>505</v>
      </c>
      <c r="AL35" s="1125"/>
      <c r="AM35" s="1125"/>
      <c r="AN35" s="1126"/>
      <c r="AO35" s="312">
        <v>566761</v>
      </c>
      <c r="AP35" s="312">
        <v>13732</v>
      </c>
      <c r="AQ35" s="313">
        <v>17211</v>
      </c>
      <c r="AR35" s="314">
        <v>-20.2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4" t="s">
        <v>506</v>
      </c>
      <c r="AL36" s="1125"/>
      <c r="AM36" s="1125"/>
      <c r="AN36" s="1126"/>
      <c r="AO36" s="312">
        <v>230633</v>
      </c>
      <c r="AP36" s="312">
        <v>5588</v>
      </c>
      <c r="AQ36" s="313">
        <v>2478</v>
      </c>
      <c r="AR36" s="314">
        <v>125.5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4" t="s">
        <v>507</v>
      </c>
      <c r="AL37" s="1125"/>
      <c r="AM37" s="1125"/>
      <c r="AN37" s="1126"/>
      <c r="AO37" s="312">
        <v>1074</v>
      </c>
      <c r="AP37" s="312">
        <v>26</v>
      </c>
      <c r="AQ37" s="313">
        <v>654</v>
      </c>
      <c r="AR37" s="314">
        <v>-96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7" t="s">
        <v>508</v>
      </c>
      <c r="AL38" s="1128"/>
      <c r="AM38" s="1128"/>
      <c r="AN38" s="1129"/>
      <c r="AO38" s="315">
        <v>998</v>
      </c>
      <c r="AP38" s="315">
        <v>24</v>
      </c>
      <c r="AQ38" s="316">
        <v>4</v>
      </c>
      <c r="AR38" s="304">
        <v>500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7" t="s">
        <v>509</v>
      </c>
      <c r="AL39" s="1128"/>
      <c r="AM39" s="1128"/>
      <c r="AN39" s="1129"/>
      <c r="AO39" s="312">
        <v>-227698</v>
      </c>
      <c r="AP39" s="312">
        <v>-5517</v>
      </c>
      <c r="AQ39" s="313">
        <v>-3502</v>
      </c>
      <c r="AR39" s="314">
        <v>57.5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4" t="s">
        <v>510</v>
      </c>
      <c r="AL40" s="1125"/>
      <c r="AM40" s="1125"/>
      <c r="AN40" s="1126"/>
      <c r="AO40" s="312">
        <v>-3198211</v>
      </c>
      <c r="AP40" s="312">
        <v>-77491</v>
      </c>
      <c r="AQ40" s="313">
        <v>-63750</v>
      </c>
      <c r="AR40" s="314">
        <v>21.6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0" t="s">
        <v>287</v>
      </c>
      <c r="AL41" s="1131"/>
      <c r="AM41" s="1131"/>
      <c r="AN41" s="1132"/>
      <c r="AO41" s="312">
        <v>498656</v>
      </c>
      <c r="AP41" s="312">
        <v>12082</v>
      </c>
      <c r="AQ41" s="313">
        <v>28185</v>
      </c>
      <c r="AR41" s="314">
        <v>-57.1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7" t="s">
        <v>480</v>
      </c>
      <c r="AN49" s="1119" t="s">
        <v>513</v>
      </c>
      <c r="AO49" s="1120"/>
      <c r="AP49" s="1120"/>
      <c r="AQ49" s="1120"/>
      <c r="AR49" s="1121"/>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8"/>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6248402</v>
      </c>
      <c r="AN51" s="334">
        <v>144119</v>
      </c>
      <c r="AO51" s="335">
        <v>49.1</v>
      </c>
      <c r="AP51" s="336">
        <v>132981</v>
      </c>
      <c r="AQ51" s="337">
        <v>58.7</v>
      </c>
      <c r="AR51" s="338">
        <v>-9.6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2609361</v>
      </c>
      <c r="AN52" s="342">
        <v>60185</v>
      </c>
      <c r="AO52" s="343">
        <v>23.7</v>
      </c>
      <c r="AP52" s="344">
        <v>56973</v>
      </c>
      <c r="AQ52" s="345">
        <v>9.1999999999999993</v>
      </c>
      <c r="AR52" s="346">
        <v>14.5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5461282</v>
      </c>
      <c r="AN53" s="334">
        <v>127651</v>
      </c>
      <c r="AO53" s="335">
        <v>-11.4</v>
      </c>
      <c r="AP53" s="336">
        <v>128523</v>
      </c>
      <c r="AQ53" s="337">
        <v>-3.4</v>
      </c>
      <c r="AR53" s="338">
        <v>-8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3862792</v>
      </c>
      <c r="AN54" s="342">
        <v>90288</v>
      </c>
      <c r="AO54" s="343">
        <v>50</v>
      </c>
      <c r="AP54" s="344">
        <v>56792</v>
      </c>
      <c r="AQ54" s="345">
        <v>-0.3</v>
      </c>
      <c r="AR54" s="346">
        <v>50.3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6773627</v>
      </c>
      <c r="AN55" s="334">
        <v>160410</v>
      </c>
      <c r="AO55" s="335">
        <v>25.7</v>
      </c>
      <c r="AP55" s="336">
        <v>96469</v>
      </c>
      <c r="AQ55" s="337">
        <v>-24.9</v>
      </c>
      <c r="AR55" s="338">
        <v>50.6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5096802</v>
      </c>
      <c r="AN56" s="342">
        <v>120700</v>
      </c>
      <c r="AO56" s="343">
        <v>33.700000000000003</v>
      </c>
      <c r="AP56" s="344">
        <v>49775</v>
      </c>
      <c r="AQ56" s="345">
        <v>-12.4</v>
      </c>
      <c r="AR56" s="346">
        <v>46.1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4862915</v>
      </c>
      <c r="AN57" s="334">
        <v>116257</v>
      </c>
      <c r="AO57" s="335">
        <v>-27.5</v>
      </c>
      <c r="AP57" s="336">
        <v>85743</v>
      </c>
      <c r="AQ57" s="337">
        <v>-11.1</v>
      </c>
      <c r="AR57" s="338">
        <v>-16.399999999999999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2160182</v>
      </c>
      <c r="AN58" s="342">
        <v>51643</v>
      </c>
      <c r="AO58" s="343">
        <v>-57.2</v>
      </c>
      <c r="AP58" s="344">
        <v>45231</v>
      </c>
      <c r="AQ58" s="345">
        <v>-9.1</v>
      </c>
      <c r="AR58" s="346">
        <v>-48.1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4205477</v>
      </c>
      <c r="AN59" s="334">
        <v>101897</v>
      </c>
      <c r="AO59" s="335">
        <v>-12.4</v>
      </c>
      <c r="AP59" s="336">
        <v>92509</v>
      </c>
      <c r="AQ59" s="337">
        <v>7.9</v>
      </c>
      <c r="AR59" s="338">
        <v>-20.3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2561715</v>
      </c>
      <c r="AN60" s="342">
        <v>62069</v>
      </c>
      <c r="AO60" s="343">
        <v>20.2</v>
      </c>
      <c r="AP60" s="344">
        <v>52274</v>
      </c>
      <c r="AQ60" s="345">
        <v>15.6</v>
      </c>
      <c r="AR60" s="346">
        <v>4.5999999999999996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5510341</v>
      </c>
      <c r="AN61" s="349">
        <v>130067</v>
      </c>
      <c r="AO61" s="350">
        <v>4.7</v>
      </c>
      <c r="AP61" s="351">
        <v>107245</v>
      </c>
      <c r="AQ61" s="352">
        <v>5.4</v>
      </c>
      <c r="AR61" s="338">
        <v>-0.7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3258170</v>
      </c>
      <c r="AN62" s="342">
        <v>76977</v>
      </c>
      <c r="AO62" s="343">
        <v>14.1</v>
      </c>
      <c r="AP62" s="344">
        <v>52209</v>
      </c>
      <c r="AQ62" s="345">
        <v>0.6</v>
      </c>
      <c r="AR62" s="346">
        <v>13.5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ASLztE0lLkORzFTr1/tAeXtHRjeKjNC9rl/O5ilQmpCRUjHgGplwAZ2nnleP8VTmf3nOpbWCdbmuPaXlJh8Jw==" saltValue="bdifLPRKV/wXB666+e6M3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5"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xOpMRo4DHKvazFmpPvscD8xz7vRU8uaPBrEUXaA5fyx4k328Ip4LXcpRtNk0Uo1/BnikeBmoatahYsUWWdjTdA==" saltValue="odhKxL7v1FsuXGAsagVQ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B1" sqref="B1"/>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EvnrIwGpPjty2tNpCIE9BzDeuAExUbvXFPYM23uPN7YqQ+G4UHwT1KeeJ89ixtFDiF9JwZyEtjnxlnAFc4Pa5Q==" saltValue="W4s77R/tX1B80+4ZsyOr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N45" sqref="N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43" t="s">
        <v>3</v>
      </c>
      <c r="D47" s="1143"/>
      <c r="E47" s="1144"/>
      <c r="F47" s="11">
        <v>7.85</v>
      </c>
      <c r="G47" s="12">
        <v>12.26</v>
      </c>
      <c r="H47" s="12">
        <v>11.95</v>
      </c>
      <c r="I47" s="12">
        <v>12.28</v>
      </c>
      <c r="J47" s="13">
        <v>12.17</v>
      </c>
    </row>
    <row r="48" spans="2:10" ht="57.75" customHeight="1" x14ac:dyDescent="0.2">
      <c r="B48" s="14"/>
      <c r="C48" s="1145" t="s">
        <v>4</v>
      </c>
      <c r="D48" s="1145"/>
      <c r="E48" s="1146"/>
      <c r="F48" s="15">
        <v>8.65</v>
      </c>
      <c r="G48" s="16">
        <v>9.14</v>
      </c>
      <c r="H48" s="16">
        <v>6.71</v>
      </c>
      <c r="I48" s="16">
        <v>7.9</v>
      </c>
      <c r="J48" s="17">
        <v>5.03</v>
      </c>
    </row>
    <row r="49" spans="2:10" ht="57.75" customHeight="1" thickBot="1" x14ac:dyDescent="0.25">
      <c r="B49" s="18"/>
      <c r="C49" s="1147" t="s">
        <v>5</v>
      </c>
      <c r="D49" s="1147"/>
      <c r="E49" s="1148"/>
      <c r="F49" s="19">
        <v>6.62</v>
      </c>
      <c r="G49" s="20">
        <v>4.83</v>
      </c>
      <c r="H49" s="20">
        <v>3.56</v>
      </c>
      <c r="I49" s="20">
        <v>4.51</v>
      </c>
      <c r="J49" s="21">
        <v>1.1299999999999999</v>
      </c>
    </row>
    <row r="50" spans="2:10" ht="13.2" x14ac:dyDescent="0.2"/>
  </sheetData>
  <sheetProtection algorithmName="SHA-512" hashValue="cKkqsJPWer+7aL6DjSFvUm22R8Ma79Oae74mcUnVdVoVuZJssHjiswdzanrwR2Ck/2jOvNrsYk8IEJzOv4M/QA==" saltValue="gHZSJ1lkAwCYMESrfBSZ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　勝大</cp:lastModifiedBy>
  <cp:lastPrinted>2025-03-18T01:48:23Z</cp:lastPrinted>
  <dcterms:created xsi:type="dcterms:W3CDTF">2025-02-19T05:07:51Z</dcterms:created>
  <dcterms:modified xsi:type="dcterms:W3CDTF">2026-03-04T08:26:42Z</dcterms:modified>
  <cp:category/>
</cp:coreProperties>
</file>