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Apollo\01_雲仙市部局\03_財務部\03_財政課\事務分掌によるフォルダ\13 決算統計\R6決算統計（R7実施）\09.財政状況資料集\05.【最新】疑義、修正後提出\"/>
    </mc:Choice>
  </mc:AlternateContent>
  <xr:revisionPtr revIDLastSave="0" documentId="13_ncr:1_{F72D8F05-C3C5-4401-8272-757E6E57F3EB}" xr6:coauthVersionLast="47" xr6:coauthVersionMax="47" xr10:uidLastSave="{00000000-0000-0000-0000-000000000000}"/>
  <bookViews>
    <workbookView xWindow="28680" yWindow="-120" windowWidth="29040" windowHeight="1584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6" i="10" l="1"/>
  <c r="BG35" i="10"/>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36" i="10"/>
  <c r="CO35" i="10"/>
  <c r="C35" i="10"/>
  <c r="CO34" i="10"/>
  <c r="BW34" i="10"/>
  <c r="BW35" i="10" s="1"/>
  <c r="BW36" i="10" s="1"/>
  <c r="BW37" i="10" s="1"/>
  <c r="BW38" i="10" s="1"/>
  <c r="BW39" i="10" s="1"/>
  <c r="BW40" i="10" s="1"/>
  <c r="BW41" i="10" s="1"/>
  <c r="BW42" i="10" s="1"/>
  <c r="BW43" i="10" s="1"/>
  <c r="U34" i="10"/>
  <c r="U35"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<sst xmlns="http://schemas.openxmlformats.org/spreadsheetml/2006/main" count="1103" uniqueCount="569">
  <si>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</si>
  <si>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</si>
  <si>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</si>
  <si>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</si>
  <si>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</si>
  <si>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</si>
  <si>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</si>
  <si>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</si>
  <si>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</si>
  <si>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</si>
  <si>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</si>
  <si>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</si>
  <si>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</si>
  <si>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</si>
  <si>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</si>
  <si>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</si>
  <si>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</si>
  <si>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</si>
  <si>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</si>
  <si>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</si>
  <si>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</si>
  <si>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</si>
  <si>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</si>
  <si>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</si>
  <si>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</si>
  <si>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</si>
  <si>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</si>
  <si>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</si>
  <si>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</si>
  <si>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</si>
  <si>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</si>
  <si>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</si>
  <si>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</si>
  <si>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</si>
  <si>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</si>
  <si>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</si>
  <si>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</si>
  <si>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</si>
  <si>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</si>
  <si>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</si>
  <si>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</si>
  <si>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</si>
  <si>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</si>
  <si>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</si>
  <si>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</si>
  <si>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</si>
  <si>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</si>
  <si>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</si>
  <si>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</si>
  <si>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</si>
  <si>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</si>
  <si>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</si>
  <si>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</si>
  <si>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</si>
  <si>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</si>
  <si>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</si>
  <si>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</si>
  <si>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</si>
  <si>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</si>
  <si>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</si>
  <si>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</si>
  <si>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</si>
  <si>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</si>
  <si>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</si>
  <si>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</si>
  <si>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</si>
  <si>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</si>
  <si>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</si>
  <si>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</si>
  <si>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</si>
  <si>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</si>
  <si>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</si>
  <si>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</si>
  <si>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</si>
  <si>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</si>
  <si>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</si>
  <si>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</si>
  <si>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</si>
  <si>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</si>
  <si>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</si>
  <si>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</si>
  <si>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</si>
  <si>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</si>
  <si>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</si>
  <si>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</si>
  <si>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</si>
  <si>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</si>
  <si>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</si>
  <si>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</si>
  <si>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</si>
  <si>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</si>
  <si>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</si>
  <si>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</si>
  <si>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</si>
  <si>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雲仙市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</si>
  <si>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</si>
  <si>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</si>
  <si>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</si>
  <si>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</si>
  <si>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</si>
  <si>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</si>
  <si>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</si>
  <si>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</si>
  <si>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</si>
  <si>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</si>
  <si>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</si>
  <si>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</si>
  <si>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</si>
  <si>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</si>
  <si>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</si>
  <si>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</si>
  <si>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</si>
  <si>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</si>
  <si>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</si>
  <si>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</si>
  <si>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</si>
  <si>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</si>
  <si>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</si>
  <si>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</si>
  <si>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</si>
  <si>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</si>
  <si>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</si>
  <si>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</si>
  <si>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</si>
  <si>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</si>
  <si>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</si>
  <si>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</si>
  <si>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</si>
  <si>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</si>
  <si>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</si>
  <si>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</si>
  <si>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</si>
  <si>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</si>
  <si>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</si>
  <si>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</si>
  <si>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</si>
  <si>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</si>
  <si>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</si>
  <si>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</si>
  <si>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</si>
  <si>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</si>
  <si>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</si>
  <si>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</si>
  <si>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</si>
  <si>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</si>
  <si>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</si>
  <si>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</si>
  <si>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</si>
  <si>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</si>
  <si>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</si>
  <si>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</si>
  <si>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</si>
  <si>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</si>
  <si>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</si>
  <si>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</si>
  <si>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</si>
  <si>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</si>
  <si>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</si>
  <si>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</si>
  <si>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</si>
  <si>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</si>
  <si>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</si>
  <si>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</si>
  <si>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</si>
  <si>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</si>
  <si>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</si>
  <si>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</si>
  <si>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</si>
  <si>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</si>
  <si>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</si>
  <si>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</si>
  <si>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</si>
  <si>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</si>
  <si>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</si>
  <si>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</si>
  <si>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</si>
  <si>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</si>
  <si>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</si>
  <si>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</si>
  <si>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</si>
  <si>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</si>
  <si>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</si>
  <si>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</si>
  <si>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</si>
  <si>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</si>
  <si>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</si>
  <si>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</si>
  <si>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</si>
  <si>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</si>
  <si>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</si>
  <si>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</si>
  <si>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</si>
  <si>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</si>
  <si>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</si>
  <si>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</si>
  <si>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</si>
  <si>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</si>
  <si>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</si>
  <si>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</si>
  <si>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</si>
  <si>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</si>
  <si>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</si>
  <si>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</si>
  <si>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長崎県雲仙市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</si>
  <si>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</si>
  <si>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</si>
  <si>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</si>
  <si>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</si>
  <si>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</si>
  <si>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</si>
  <si>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</si>
  <si>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</si>
  <si>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</si>
  <si>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</si>
  <si>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</si>
  <si>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</si>
  <si>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</si>
  <si>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</si>
  <si>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</si>
  <si>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</si>
  <si>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</si>
  <si>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</si>
  <si>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</si>
  <si>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</si>
  <si>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</si>
  <si>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</si>
  <si>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</si>
  <si>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</si>
  <si>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</si>
  <si>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</si>
  <si>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</si>
  <si>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</si>
  <si>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</si>
  <si>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</si>
  <si>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</si>
  <si>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</si>
  <si>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</si>
  <si>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</si>
  <si>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</si>
  <si>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</si>
  <si>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</si>
  <si>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</si>
  <si>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</si>
  <si>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</si>
  <si>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</si>
  <si>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</si>
  <si>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</si>
  <si>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</si>
  <si>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</si>
  <si>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</si>
  <si>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</si>
  <si>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</si>
  <si>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</si>
  <si>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</si>
  <si>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</si>
  <si>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</si>
  <si>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</si>
  <si>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</si>
  <si>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</si>
  <si>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</si>
  <si>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</si>
  <si>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</si>
  <si>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</si>
  <si>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</si>
  <si>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</si>
  <si>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</si>
  <si>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</si>
  <si>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</si>
  <si>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</si>
  <si>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</si>
  <si>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</si>
  <si>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</si>
  <si>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</si>
  <si>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</si>
  <si>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</si>
  <si>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</si>
  <si>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</si>
  <si>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</si>
  <si>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</si>
  <si>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</si>
  <si>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</si>
  <si>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</si>
  <si>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</si>
  <si>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</si>
  <si>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</si>
  <si>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</si>
  <si>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</si>
  <si>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</si>
  <si>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</si>
  <si>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</si>
  <si>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</si>
  <si>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</si>
  <si>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</si>
  <si>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</si>
  <si>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</si>
  <si>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</si>
  <si>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</si>
  <si>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</si>
  <si>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</si>
  <si>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</si>
  <si>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</si>
  <si>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</si>
  <si>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</si>
  <si>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</si>
  <si>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</si>
  <si>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</si>
  <si>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</si>
  <si>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</si>
  <si>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</si>
  <si>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</si>
  <si>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</si>
  <si>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</si>
  <si>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</si>
  <si>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</si>
  <si>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</si>
  <si>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</si>
  <si>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</si>
  <si>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</si>
  <si>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</si>
  <si>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</si>
  <si>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</si>
  <si>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</si>
  <si>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</si>
  <si>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</si>
  <si>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</si>
  <si>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</si>
  <si>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</si>
  <si>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</si>
  <si>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</si>
  <si>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</si>
  <si>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</si>
  <si>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</si>
  <si>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</si>
  <si>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</si>
  <si>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</si>
  <si>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</si>
  <si>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</si>
  <si>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</si>
  <si>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</si>
  <si>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</si>
  <si>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</si>
  <si>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</si>
  <si>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</si>
  <si>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</si>
  <si>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</si>
  <si>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</si>
  <si>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</si>
  <si>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</si>
  <si>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</si>
  <si>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</si>
  <si>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</si>
  <si>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</si>
  <si>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</si>
  <si>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</si>
  <si>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長崎県雲仙市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</si>
  <si>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</si>
  <si>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</si>
  <si>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</si>
  <si>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</si>
  <si>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</si>
  <si>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</si>
  <si>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</si>
  <si>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</si>
  <si>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</si>
  <si>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</si>
  <si>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</si>
  <si>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</si>
  <si>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</si>
  <si>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</si>
  <si>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</si>
  <si>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</si>
  <si>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</si>
  <si>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</si>
  <si>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</si>
  <si>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</si>
  <si>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</si>
  <si>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</si>
  <si>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</si>
  <si>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</si>
  <si>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</si>
  <si>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</si>
  <si>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</si>
  <si>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</si>
  <si>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</si>
  <si>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</si>
  <si>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</si>
  <si>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</si>
  <si>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</si>
  <si>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</si>
  <si>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</si>
  <si>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</si>
  <si>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</si>
  <si>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</si>
  <si>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国民宿舎事業特別会計</t>
    <phoneticPr fontId="5"/>
  </si>
  <si>
    <t>法非適用企業</t>
    <phoneticPr fontId="5"/>
  </si>
  <si>
    <t>温泉浴場事業特別会計</t>
    <phoneticPr fontId="5"/>
  </si>
  <si>
    <t>企業誘致用地整備事業特別会計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</si>
  <si>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</si>
  <si>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</si>
  <si>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</si>
  <si>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</si>
  <si>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</si>
  <si>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</si>
  <si>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</si>
  <si>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</si>
  <si>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</si>
  <si>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</si>
  <si>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</si>
  <si>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</si>
  <si>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</si>
  <si>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</si>
  <si>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</si>
  <si>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</si>
  <si>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</si>
  <si>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</si>
  <si>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</si>
  <si>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</si>
  <si>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</si>
  <si>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</si>
  <si>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</si>
  <si>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</si>
  <si>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</si>
  <si>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</si>
  <si>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</si>
  <si>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</si>
  <si>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</si>
  <si>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</si>
  <si>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</si>
  <si>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</si>
  <si>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</si>
  <si>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</si>
  <si>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</si>
  <si>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</si>
  <si>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</si>
  <si>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</si>
  <si>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</si>
  <si>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</si>
  <si>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</si>
  <si>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</si>
  <si>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</si>
  <si>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</si>
  <si>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</si>
  <si>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</si>
  <si>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</si>
  <si>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</si>
  <si>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</si>
  <si>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</si>
  <si>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</si>
  <si>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</si>
  <si>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</si>
  <si>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</si>
  <si>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</si>
  <si>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</si>
  <si>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</si>
  <si>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</si>
  <si>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</si>
  <si>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</si>
  <si>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</si>
  <si>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</si>
  <si>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</si>
  <si>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</si>
  <si>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</si>
  <si>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</si>
  <si>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</si>
  <si>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</si>
  <si>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</si>
  <si>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</si>
  <si>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</si>
  <si>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</si>
  <si>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</si>
  <si>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</si>
  <si>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</si>
  <si>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</si>
  <si>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</si>
  <si>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</si>
  <si>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</si>
  <si>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</si>
  <si>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</si>
  <si>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</si>
  <si>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</si>
  <si>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</si>
  <si>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</si>
  <si>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</si>
  <si>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</si>
  <si>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</si>
  <si>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</si>
  <si>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</si>
  <si>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</si>
  <si>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</si>
  <si>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</si>
  <si>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</si>
  <si>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</si>
  <si>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</si>
  <si>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</si>
  <si>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</si>
  <si>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</si>
  <si>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</si>
  <si>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</si>
  <si>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</si>
  <si>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</si>
  <si>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</si>
  <si>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</si>
  <si>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</si>
  <si>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</si>
  <si>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</si>
  <si>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</si>
  <si>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</si>
  <si>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</si>
  <si>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</si>
  <si>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</si>
  <si>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</si>
  <si>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</si>
  <si>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</si>
  <si>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</si>
  <si>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</si>
  <si>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</si>
  <si>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</si>
  <si>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</si>
  <si>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</si>
  <si>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</si>
  <si>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</si>
  <si>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</si>
  <si>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</si>
  <si>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</si>
  <si>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</si>
  <si>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</si>
  <si>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</si>
  <si>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</si>
  <si>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</si>
  <si>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</si>
  <si>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</si>
  <si>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</si>
  <si>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</si>
  <si>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</si>
  <si>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</si>
  <si>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企業誘致用地整備事業特別会計</t>
  </si>
  <si>
    <t>国民健康保険特別会計</t>
  </si>
  <si>
    <t>国民宿舎事業特別会計</t>
  </si>
  <si>
    <t>後期高齢者医療特別会計</t>
  </si>
  <si>
    <t>温泉浴場事業特別会計</t>
  </si>
  <si>
    <t>その他会計（赤字）</t>
  </si>
  <si>
    <t>その他会計（黒字）</t>
  </si>
  <si>
    <t>R02</t>
    <phoneticPr fontId="5"/>
  </si>
  <si>
    <t>R03</t>
    <phoneticPr fontId="5"/>
  </si>
  <si>
    <t>R04</t>
    <phoneticPr fontId="5"/>
  </si>
  <si>
    <t>R05</t>
    <phoneticPr fontId="5"/>
  </si>
  <si>
    <t>R06</t>
    <phoneticPr fontId="5"/>
  </si>
  <si>
    <t>-</t>
    <phoneticPr fontId="2"/>
  </si>
  <si>
    <t>雲仙・南島原保健組合（一般会計）</t>
  </si>
  <si>
    <t>雲仙・南島原保健組合（介護老人保健施設事業特別会計）</t>
  </si>
  <si>
    <t>雲仙・南島原保健組合（病院事業会計）</t>
  </si>
  <si>
    <t>県央地域広域市町村圏組合（一般会計）</t>
  </si>
  <si>
    <t>長崎県病院企業団（病院事業会計）</t>
  </si>
  <si>
    <t>県央県南広域環境組合（一般会計）</t>
  </si>
  <si>
    <t>長崎県後期高齢者医療広域連合（一般会計）</t>
  </si>
  <si>
    <t>長崎県後期高齢者医療広域連合（後期高齢者医療事業特別会計）</t>
  </si>
  <si>
    <t>島原地域広域市町村圏組合（一般会計）</t>
  </si>
  <si>
    <t>島原地域広域市町村圏組合（介護保険事業特別会計）</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</si>
  <si>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</si>
  <si>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</si>
  <si>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</si>
  <si>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</si>
  <si>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</si>
  <si>
    <t>長崎県市町村総合事務組合（交通災害共済事業特別会計）</t>
  </si>
  <si>
    <t>振興基金</t>
    <phoneticPr fontId="2"/>
  </si>
  <si>
    <t>地域福祉基金</t>
    <phoneticPr fontId="2"/>
  </si>
  <si>
    <t>ふるさと応援基金</t>
    <phoneticPr fontId="2"/>
  </si>
  <si>
    <t>地域づくり基金</t>
    <phoneticPr fontId="2"/>
  </si>
  <si>
    <t>庁舎整備基金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</si>
</sst>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wrapText="1"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96469</c:v>
                </c:pt>
                <c:pt idx="2">
                  <c:v>85743</c:v>
                </c:pt>
                <c:pt idx="3">
                  <c:v>92509</c:v>
                </c:pt>
                <c:pt idx="4">
                  <c:v>98544</c:v>
                </c:pt>
              </c:numCache>
            </c:numRef>
          </c:val>
          <c:smooth val="0"/>
          <c:extLst>
            <c:ext xmlns:c16="http://schemas.microsoft.com/office/drawing/2014/chart" uri="{C3380CC4-5D6E-409C-BE32-E72D297353CC}">
              <c16:uniqueId val="{00000000-5573-4C15-AE38-6261CB02E2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127651</c:v>
                </c:pt>
                <c:pt idx="1">
                  <c:v>160410</c:v>
                </c:pt>
                <c:pt idx="2">
                  <c:v>116257</c:v>
                </c:pt>
                <c:pt idx="3">
                  <c:v>101897</c:v>
                </c:pt>
                <c:pt idx="4">
                  <c:v>94928</c:v>
                </c:pt>
              </c:numCache>
            </c:numRef>
          </c:val>
          <c:smooth val="0"/>
          <c:extLst>
            <c:ext xmlns:c16="http://schemas.microsoft.com/office/drawing/2014/chart" uri="{C3380CC4-5D6E-409C-BE32-E72D297353CC}">
              <c16:uniqueId val="{00000001-5573-4C15-AE38-6261CB02E2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9.14</c:v>
                </c:pt>
                <c:pt idx="1">
                  <c:v>6.71</c:v>
                </c:pt>
                <c:pt idx="2">
                  <c:v>7.9</c:v>
                </c:pt>
                <c:pt idx="3">
                  <c:v>5.03</c:v>
                </c:pt>
                <c:pt idx="4">
                  <c:v>5.38</c:v>
                </c:pt>
              </c:numCache>
            </c:numRef>
          </c:val>
          <c:extLst>
            <c:ext xmlns:c16="http://schemas.microsoft.com/office/drawing/2014/chart" uri="{C3380CC4-5D6E-409C-BE32-E72D297353CC}">
              <c16:uniqueId val="{00000000-B331-4144-B4F7-5EC1BD03C6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12.26</c:v>
                </c:pt>
                <c:pt idx="1">
                  <c:v>11.95</c:v>
                </c:pt>
                <c:pt idx="2">
                  <c:v>12.28</c:v>
                </c:pt>
                <c:pt idx="3">
                  <c:v>12.17</c:v>
                </c:pt>
                <c:pt idx="4">
                  <c:v>12.11</c:v>
                </c:pt>
              </c:numCache>
            </c:numRef>
          </c:val>
          <c:extLst>
            <c:ext xmlns:c16="http://schemas.microsoft.com/office/drawing/2014/chart" uri="{C3380CC4-5D6E-409C-BE32-E72D297353CC}">
              <c16:uniqueId val="{00000001-B331-4144-B4F7-5EC1BD03C6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4.83</c:v>
                </c:pt>
                <c:pt idx="1">
                  <c:v>3.56</c:v>
                </c:pt>
                <c:pt idx="2">
                  <c:v>4.51</c:v>
                </c:pt>
                <c:pt idx="3">
                  <c:v>1.1299999999999999</c:v>
                </c:pt>
                <c:pt idx="4">
                  <c:v>3.04</c:v>
                </c:pt>
              </c:numCache>
            </c:numRef>
          </c:val>
          <c:smooth val="0"/>
          <c:extLst>
            <c:ext xmlns:c16="http://schemas.microsoft.com/office/drawing/2014/chart" uri="{C3380CC4-5D6E-409C-BE32-E72D297353CC}">
              <c16:uniqueId val="{00000002-B331-4144-B4F7-5EC1BD03C6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DF-4857-9C3A-AD51E32B72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DF-4857-9C3A-AD51E32B7294}"/>
            </c:ext>
          </c:extLst>
        </c:ser>
        <c:ser>
          <c:idx val="2"/>
          <c:order val="2"/>
          <c:tx>
            <c:strRef>
              <c:f>データシート!$A$29</c:f>
              <c:strCache>
                <c:ptCount val="1"/>
                <c:pt idx="0">
                  <c:v>温泉浴場事業特別会計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D2DF-4857-9C3A-AD51E32B729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3-D2DF-4857-9C3A-AD51E32B7294}"/>
            </c:ext>
          </c:extLst>
        </c:ser>
        <c:ser>
          <c:idx val="4"/>
          <c:order val="4"/>
          <c:tx>
            <c:strRef>
              <c:f>データシート!$A$31</c:f>
              <c:strCache>
                <c:ptCount val="1"/>
                <c:pt idx="0">
                  <c:v>国民宿舎事業特別会計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0.04</c:v>
                </c:pt>
                <c:pt idx="6">
                  <c:v>#N/A</c:v>
                </c:pt>
                <c:pt idx="7">
                  <c:v>0.03</c:v>
                </c:pt>
                <c:pt idx="8">
                  <c:v>#N/A</c:v>
                </c:pt>
                <c:pt idx="9">
                  <c:v>0.03</c:v>
                </c:pt>
              </c:numCache>
            </c:numRef>
          </c:val>
          <c:extLst>
            <c:ext xmlns:c16="http://schemas.microsoft.com/office/drawing/2014/chart" uri="{C3380CC4-5D6E-409C-BE32-E72D297353CC}">
              <c16:uniqueId val="{00000004-D2DF-4857-9C3A-AD51E32B729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1.02</c:v>
                </c:pt>
                <c:pt idx="2">
                  <c:v>#N/A</c:v>
                </c:pt>
                <c:pt idx="3">
                  <c:v>0.96</c:v>
                </c:pt>
                <c:pt idx="4">
                  <c:v>#N/A</c:v>
                </c:pt>
                <c:pt idx="5">
                  <c:v>1.02</c:v>
                </c:pt>
                <c:pt idx="6">
                  <c:v>#N/A</c:v>
                </c:pt>
                <c:pt idx="7">
                  <c:v>0.11</c:v>
                </c:pt>
                <c:pt idx="8">
                  <c:v>#N/A</c:v>
                </c:pt>
                <c:pt idx="9">
                  <c:v>0.14000000000000001</c:v>
                </c:pt>
              </c:numCache>
            </c:numRef>
          </c:val>
          <c:extLst>
            <c:ext xmlns:c16="http://schemas.microsoft.com/office/drawing/2014/chart" uri="{C3380CC4-5D6E-409C-BE32-E72D297353CC}">
              <c16:uniqueId val="{00000005-D2DF-4857-9C3A-AD51E32B7294}"/>
            </c:ext>
          </c:extLst>
        </c:ser>
        <c:ser>
          <c:idx val="6"/>
          <c:order val="6"/>
          <c:tx>
            <c:strRef>
              <c:f>データシート!$A$33</c:f>
              <c:strCache>
                <c:ptCount val="1"/>
                <c:pt idx="0">
                  <c:v>企業誘致用地整備事業特別会計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4.08</c:v>
                </c:pt>
                <c:pt idx="4">
                  <c:v>#N/A</c:v>
                </c:pt>
                <c:pt idx="5">
                  <c:v>1.74</c:v>
                </c:pt>
                <c:pt idx="6">
                  <c:v>#N/A</c:v>
                </c:pt>
                <c:pt idx="7">
                  <c:v>3.74</c:v>
                </c:pt>
                <c:pt idx="8">
                  <c:v>#N/A</c:v>
                </c:pt>
                <c:pt idx="9">
                  <c:v>2.5499999999999998</c:v>
                </c:pt>
              </c:numCache>
            </c:numRef>
          </c:val>
          <c:extLst>
            <c:ext xmlns:c16="http://schemas.microsoft.com/office/drawing/2014/chart" uri="{C3380CC4-5D6E-409C-BE32-E72D297353CC}">
              <c16:uniqueId val="{00000006-D2DF-4857-9C3A-AD51E32B729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2.76</c:v>
                </c:pt>
                <c:pt idx="2">
                  <c:v>#N/A</c:v>
                </c:pt>
                <c:pt idx="3">
                  <c:v>2.88</c:v>
                </c:pt>
                <c:pt idx="4">
                  <c:v>#N/A</c:v>
                </c:pt>
                <c:pt idx="5">
                  <c:v>3.02</c:v>
                </c:pt>
                <c:pt idx="6">
                  <c:v>#N/A</c:v>
                </c:pt>
                <c:pt idx="7">
                  <c:v>2.97</c:v>
                </c:pt>
                <c:pt idx="8">
                  <c:v>#N/A</c:v>
                </c:pt>
                <c:pt idx="9">
                  <c:v>2.9</c:v>
                </c:pt>
              </c:numCache>
            </c:numRef>
          </c:val>
          <c:extLst>
            <c:ext xmlns:c16="http://schemas.microsoft.com/office/drawing/2014/chart" uri="{C3380CC4-5D6E-409C-BE32-E72D297353CC}">
              <c16:uniqueId val="{00000007-D2DF-4857-9C3A-AD51E32B729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9.1300000000000008</c:v>
                </c:pt>
                <c:pt idx="2">
                  <c:v>#N/A</c:v>
                </c:pt>
                <c:pt idx="3">
                  <c:v>6.7</c:v>
                </c:pt>
                <c:pt idx="4">
                  <c:v>#N/A</c:v>
                </c:pt>
                <c:pt idx="5">
                  <c:v>7.89</c:v>
                </c:pt>
                <c:pt idx="6">
                  <c:v>#N/A</c:v>
                </c:pt>
                <c:pt idx="7">
                  <c:v>5.0199999999999996</c:v>
                </c:pt>
                <c:pt idx="8">
                  <c:v>#N/A</c:v>
                </c:pt>
                <c:pt idx="9">
                  <c:v>5.38</c:v>
                </c:pt>
              </c:numCache>
            </c:numRef>
          </c:val>
          <c:extLst>
            <c:ext xmlns:c16="http://schemas.microsoft.com/office/drawing/2014/chart" uri="{C3380CC4-5D6E-409C-BE32-E72D297353CC}">
              <c16:uniqueId val="{00000008-D2DF-4857-9C3A-AD51E32B729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7.63</c:v>
                </c:pt>
                <c:pt idx="2">
                  <c:v>#N/A</c:v>
                </c:pt>
                <c:pt idx="3">
                  <c:v>6.27</c:v>
                </c:pt>
                <c:pt idx="4">
                  <c:v>#N/A</c:v>
                </c:pt>
                <c:pt idx="5">
                  <c:v>6.66</c:v>
                </c:pt>
                <c:pt idx="6">
                  <c:v>#N/A</c:v>
                </c:pt>
                <c:pt idx="7">
                  <c:v>7.12</c:v>
                </c:pt>
                <c:pt idx="8">
                  <c:v>#N/A</c:v>
                </c:pt>
                <c:pt idx="9">
                  <c:v>6.6</c:v>
                </c:pt>
              </c:numCache>
            </c:numRef>
          </c:val>
          <c:extLst>
            <c:ext xmlns:c16="http://schemas.microsoft.com/office/drawing/2014/chart" uri="{C3380CC4-5D6E-409C-BE32-E72D297353CC}">
              <c16:uniqueId val="{00000009-D2DF-4857-9C3A-AD51E32B72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3341</c:v>
                </c:pt>
                <c:pt idx="5">
                  <c:v>3372</c:v>
                </c:pt>
                <c:pt idx="8">
                  <c:v>3358</c:v>
                </c:pt>
                <c:pt idx="11">
                  <c:v>3427</c:v>
                </c:pt>
                <c:pt idx="14">
                  <c:v>3285</c:v>
                </c:pt>
              </c:numCache>
            </c:numRef>
          </c:val>
          <c:extLst>
            <c:ext xmlns:c16="http://schemas.microsoft.com/office/drawing/2014/chart" uri="{C3380CC4-5D6E-409C-BE32-E72D297353CC}">
              <c16:uniqueId val="{00000000-DB55-493F-A193-5982C9F657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DB55-493F-A193-5982C9F657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3</c:v>
                </c:pt>
                <c:pt idx="6">
                  <c:v>1</c:v>
                </c:pt>
                <c:pt idx="9">
                  <c:v>1</c:v>
                </c:pt>
                <c:pt idx="12">
                  <c:v>3</c:v>
                </c:pt>
              </c:numCache>
            </c:numRef>
          </c:val>
          <c:extLst>
            <c:ext xmlns:c16="http://schemas.microsoft.com/office/drawing/2014/chart" uri="{C3380CC4-5D6E-409C-BE32-E72D297353CC}">
              <c16:uniqueId val="{00000002-DB55-493F-A193-5982C9F657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225</c:v>
                </c:pt>
                <c:pt idx="3">
                  <c:v>234</c:v>
                </c:pt>
                <c:pt idx="6">
                  <c:v>293</c:v>
                </c:pt>
                <c:pt idx="9">
                  <c:v>231</c:v>
                </c:pt>
                <c:pt idx="12">
                  <c:v>227</c:v>
                </c:pt>
              </c:numCache>
            </c:numRef>
          </c:val>
          <c:extLst>
            <c:ext xmlns:c16="http://schemas.microsoft.com/office/drawing/2014/chart" uri="{C3380CC4-5D6E-409C-BE32-E72D297353CC}">
              <c16:uniqueId val="{00000003-DB55-493F-A193-5982C9F657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652</c:v>
                </c:pt>
                <c:pt idx="3">
                  <c:v>608</c:v>
                </c:pt>
                <c:pt idx="6">
                  <c:v>622</c:v>
                </c:pt>
                <c:pt idx="9">
                  <c:v>567</c:v>
                </c:pt>
                <c:pt idx="12">
                  <c:v>479</c:v>
                </c:pt>
              </c:numCache>
            </c:numRef>
          </c:val>
          <c:extLst>
            <c:ext xmlns:c16="http://schemas.microsoft.com/office/drawing/2014/chart" uri="{C3380CC4-5D6E-409C-BE32-E72D297353CC}">
              <c16:uniqueId val="{00000004-DB55-493F-A193-5982C9F657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DB55-493F-A193-5982C9F657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55-493F-A193-5982C9F657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2905</c:v>
                </c:pt>
                <c:pt idx="3">
                  <c:v>3136</c:v>
                </c:pt>
                <c:pt idx="6">
                  <c:v>3069</c:v>
                </c:pt>
                <c:pt idx="9">
                  <c:v>3125</c:v>
                </c:pt>
                <c:pt idx="12">
                  <c:v>3035</c:v>
                </c:pt>
              </c:numCache>
            </c:numRef>
          </c:val>
          <c:extLst>
            <c:ext xmlns:c16="http://schemas.microsoft.com/office/drawing/2014/chart" uri="{C3380CC4-5D6E-409C-BE32-E72D297353CC}">
              <c16:uniqueId val="{00000007-DB55-493F-A193-5982C9F657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450</c:v>
                </c:pt>
                <c:pt idx="2">
                  <c:v>#N/A</c:v>
                </c:pt>
                <c:pt idx="3">
                  <c:v>#N/A</c:v>
                </c:pt>
                <c:pt idx="4">
                  <c:v>609</c:v>
                </c:pt>
                <c:pt idx="5">
                  <c:v>#N/A</c:v>
                </c:pt>
                <c:pt idx="6">
                  <c:v>#N/A</c:v>
                </c:pt>
                <c:pt idx="7">
                  <c:v>627</c:v>
                </c:pt>
                <c:pt idx="8">
                  <c:v>#N/A</c:v>
                </c:pt>
                <c:pt idx="9">
                  <c:v>#N/A</c:v>
                </c:pt>
                <c:pt idx="10">
                  <c:v>498</c:v>
                </c:pt>
                <c:pt idx="11">
                  <c:v>#N/A</c:v>
                </c:pt>
                <c:pt idx="12">
                  <c:v>#N/A</c:v>
                </c:pt>
                <c:pt idx="13">
                  <c:v>459</c:v>
                </c:pt>
                <c:pt idx="14">
                  <c:v>#N/A</c:v>
                </c:pt>
              </c:numCache>
            </c:numRef>
          </c:val>
          <c:smooth val="0"/>
          <c:extLst>
            <c:ext xmlns:c16="http://schemas.microsoft.com/office/drawing/2014/chart" uri="{C3380CC4-5D6E-409C-BE32-E72D297353CC}">
              <c16:uniqueId val="{00000008-DB55-493F-A193-5982C9F657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26239</c:v>
                </c:pt>
                <c:pt idx="5">
                  <c:v>26573</c:v>
                </c:pt>
                <c:pt idx="8">
                  <c:v>25174</c:v>
                </c:pt>
                <c:pt idx="11">
                  <c:v>23719</c:v>
                </c:pt>
                <c:pt idx="14">
                  <c:v>22271</c:v>
                </c:pt>
              </c:numCache>
            </c:numRef>
          </c:val>
          <c:extLst>
            <c:ext xmlns:c16="http://schemas.microsoft.com/office/drawing/2014/chart" uri="{C3380CC4-5D6E-409C-BE32-E72D297353CC}">
              <c16:uniqueId val="{00000000-C590-4FAC-87FC-699342E965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1262</c:v>
                </c:pt>
                <c:pt idx="5">
                  <c:v>901</c:v>
                </c:pt>
                <c:pt idx="8">
                  <c:v>725</c:v>
                </c:pt>
                <c:pt idx="11">
                  <c:v>557</c:v>
                </c:pt>
                <c:pt idx="14">
                  <c:v>395</c:v>
                </c:pt>
              </c:numCache>
            </c:numRef>
          </c:val>
          <c:extLst>
            <c:ext xmlns:c16="http://schemas.microsoft.com/office/drawing/2014/chart" uri="{C3380CC4-5D6E-409C-BE32-E72D297353CC}">
              <c16:uniqueId val="{00000001-C590-4FAC-87FC-699342E965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18735</c:v>
                </c:pt>
                <c:pt idx="5">
                  <c:v>18370</c:v>
                </c:pt>
                <c:pt idx="8">
                  <c:v>18031</c:v>
                </c:pt>
                <c:pt idx="11">
                  <c:v>17350</c:v>
                </c:pt>
                <c:pt idx="14">
                  <c:v>16081</c:v>
                </c:pt>
              </c:numCache>
            </c:numRef>
          </c:val>
          <c:extLst>
            <c:ext xmlns:c16="http://schemas.microsoft.com/office/drawing/2014/chart" uri="{C3380CC4-5D6E-409C-BE32-E72D297353CC}">
              <c16:uniqueId val="{00000002-C590-4FAC-87FC-699342E965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90-4FAC-87FC-699342E965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90-4FAC-87FC-699342E965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90-4FAC-87FC-699342E965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3797</c:v>
                </c:pt>
                <c:pt idx="3">
                  <c:v>3743</c:v>
                </c:pt>
                <c:pt idx="6">
                  <c:v>3693</c:v>
                </c:pt>
                <c:pt idx="9">
                  <c:v>3719</c:v>
                </c:pt>
                <c:pt idx="12">
                  <c:v>3672</c:v>
                </c:pt>
              </c:numCache>
            </c:numRef>
          </c:val>
          <c:extLst>
            <c:ext xmlns:c16="http://schemas.microsoft.com/office/drawing/2014/chart" uri="{C3380CC4-5D6E-409C-BE32-E72D297353CC}">
              <c16:uniqueId val="{00000006-C590-4FAC-87FC-699342E965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544</c:v>
                </c:pt>
                <c:pt idx="3">
                  <c:v>719</c:v>
                </c:pt>
                <c:pt idx="6">
                  <c:v>633</c:v>
                </c:pt>
                <c:pt idx="9">
                  <c:v>690</c:v>
                </c:pt>
                <c:pt idx="12">
                  <c:v>1223</c:v>
                </c:pt>
              </c:numCache>
            </c:numRef>
          </c:val>
          <c:extLst>
            <c:ext xmlns:c16="http://schemas.microsoft.com/office/drawing/2014/chart" uri="{C3380CC4-5D6E-409C-BE32-E72D297353CC}">
              <c16:uniqueId val="{00000007-C590-4FAC-87FC-699342E965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5940</c:v>
                </c:pt>
                <c:pt idx="3">
                  <c:v>5321</c:v>
                </c:pt>
                <c:pt idx="6">
                  <c:v>4642</c:v>
                </c:pt>
                <c:pt idx="9">
                  <c:v>4239</c:v>
                </c:pt>
                <c:pt idx="12">
                  <c:v>3752</c:v>
                </c:pt>
              </c:numCache>
            </c:numRef>
          </c:val>
          <c:extLst>
            <c:ext xmlns:c16="http://schemas.microsoft.com/office/drawing/2014/chart" uri="{C3380CC4-5D6E-409C-BE32-E72D297353CC}">
              <c16:uniqueId val="{00000008-C590-4FAC-87FC-699342E965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c:v>
                </c:pt>
                <c:pt idx="3">
                  <c:v>5</c:v>
                </c:pt>
                <c:pt idx="6">
                  <c:v>1</c:v>
                </c:pt>
                <c:pt idx="9">
                  <c:v>86</c:v>
                </c:pt>
                <c:pt idx="12">
                  <c:v>43</c:v>
                </c:pt>
              </c:numCache>
            </c:numRef>
          </c:val>
          <c:extLst>
            <c:ext xmlns:c16="http://schemas.microsoft.com/office/drawing/2014/chart" uri="{C3380CC4-5D6E-409C-BE32-E72D297353CC}">
              <c16:uniqueId val="{00000009-C590-4FAC-87FC-699342E965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22539</c:v>
                </c:pt>
                <c:pt idx="3">
                  <c:v>23666</c:v>
                </c:pt>
                <c:pt idx="6">
                  <c:v>22593</c:v>
                </c:pt>
                <c:pt idx="9">
                  <c:v>21175</c:v>
                </c:pt>
                <c:pt idx="12">
                  <c:v>19730</c:v>
                </c:pt>
              </c:numCache>
            </c:numRef>
          </c:val>
          <c:extLst>
            <c:ext xmlns:c16="http://schemas.microsoft.com/office/drawing/2014/chart" uri="{C3380CC4-5D6E-409C-BE32-E72D297353CC}">
              <c16:uniqueId val="{0000000A-C590-4FAC-87FC-699342E965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90-4FAC-87FC-699342E965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1992</c:v>
                </c:pt>
                <c:pt idx="1">
                  <c:v>1993</c:v>
                </c:pt>
                <c:pt idx="2">
                  <c:v>1993</c:v>
                </c:pt>
              </c:numCache>
            </c:numRef>
          </c:val>
          <c:extLst>
            <c:ext xmlns:c16="http://schemas.microsoft.com/office/drawing/2014/chart" uri="{C3380CC4-5D6E-409C-BE32-E72D297353CC}">
              <c16:uniqueId val="{00000000-B1B5-4C8F-B3DB-D7A9B3436F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11558</c:v>
                </c:pt>
                <c:pt idx="1">
                  <c:v>10636</c:v>
                </c:pt>
                <c:pt idx="2">
                  <c:v>9633</c:v>
                </c:pt>
              </c:numCache>
            </c:numRef>
          </c:val>
          <c:extLst>
            <c:ext xmlns:c16="http://schemas.microsoft.com/office/drawing/2014/chart" uri="{C3380CC4-5D6E-409C-BE32-E72D297353CC}">
              <c16:uniqueId val="{00000001-B1B5-4C8F-B3DB-D7A9B3436F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8520</c:v>
                </c:pt>
                <c:pt idx="1">
                  <c:v>8698</c:v>
                </c:pt>
                <c:pt idx="2">
                  <c:v>8432</c:v>
                </c:pt>
              </c:numCache>
            </c:numRef>
          </c:val>
          <c:extLst>
            <c:ext xmlns:c16="http://schemas.microsoft.com/office/drawing/2014/chart" uri="{C3380CC4-5D6E-409C-BE32-E72D297353CC}">
              <c16:uniqueId val="{00000002-B1B5-4C8F-B3DB-D7A9B3436F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前年度と比較し、元利償還金の減等により分子は減。</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地方債の借入方針として、①借入額を元金償還額よりも少ない額に抑える、②後年度の公債費抑制のため、可能な限り繰上償還を実施し、償還金額の抑制・縮減するよう財政運営を行っている。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これにより、実質公債費比率の大幅な上昇を抑えてきた。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しかしながら、繰上償還を続けてきたことに伴い、この財源である減債基金残高は減少傾向。</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これを踏まえ、例年前年度実質収支の</a:t>
          </a: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にて地方債の繰上償還を行ってきたが、今後については繰上償還ではなく減債基金へ積立てることも検討が必要。</a:t>
          </a:r>
        </a:p>
        <a:p>
          <a:r>
            <a:rPr kumimoji="1" lang="ja-JP" altLang="en-US" sz="1100">
              <a:latin typeface="ＭＳ ゴシック" pitchFamily="49" charset="-128"/>
              <a:ea typeface="ＭＳ ゴシック" pitchFamily="49" charset="-128"/>
            </a:rPr>
            <a:t>　繰上償還を行わず、基金へ積立てるとなった場合も、上記地方債の借入方針①にて実質公債費比率の大幅に上昇しないよう努めていく。</a:t>
          </a:r>
          <a:endParaRPr kumimoji="1" lang="en-US" altLang="ja-JP" sz="11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地方債現在高は減となっているが、充当可能基金の減により、将来負担比率の分子は増加傾向にある。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例年、前年度実質収支の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にて地方債の繰上償還を行ってきたが、今後については繰上償還ではなく減債基金へ積立てることも検討が必要。</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長崎県雲仙市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減債基金への基金利子の増はあったものの、決算財源調整のため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百万円の取り崩しによる減が大きく影響し、基金全体としては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財源調整のための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基金は令和元年度以降財源不足による取り崩しが続いている。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今後においても、あと数年は取り崩しを行う見込み。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事業の見直し等を行いながら、基金取崩しを行わない財政運営を目指す。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振興基金：市民の連携の強化又は地域振興等に関する施策の推進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地域福祉基金：地域福祉の向上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ふるさと応援基金：住民の福祉の増進、特色あるふるさとづくりと協働のまちづくりに資する。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地域づくり基金：活力と潤いに満ちた地域社会の実現</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ふるさと応援基金：寄附額の減少による減（▲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地域づくり基金：対象事業費充当による減（▲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寄付金額に大きく左右されるふるさと応援基金を除けば、現時点で大きな増減は予定していない。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基金利子額を積み立てたことによる増。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16,449,148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百万円の取崩しによる減があり、最終的には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長期財政見通しでは、令和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年度までの各年度において、財源不足が見込まれ、減債基金の取り崩しを予定している。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例年、前年度実質収支の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にて地方債の繰上償還を行ってきたが、今後については繰上償還ではなく減債基金へ積立てることも検討が必要。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40,724
39,779
214.29
33,019,370
31,737,052
885,008
16,449,148
19,730,056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人口の減少等による税収の減などにより脆弱な財政基盤となっており、本市の財政力指数は類似団体平均を大きく下回っている状況である。</a:t>
          </a:r>
        </a:p>
        <a:p>
          <a:r>
            <a:rPr kumimoji="1" lang="ja-JP" altLang="en-US" sz="1300">
              <a:latin typeface="ＭＳ Ｐゴシック" panose="020B0600070205080204" pitchFamily="50" charset="-128"/>
              <a:ea typeface="ＭＳ Ｐゴシック" panose="020B0600070205080204" pitchFamily="50" charset="-128"/>
            </a:rPr>
            <a:t>　今後、歳出の徹底的な見直しや事務事業の効率化を図るとともに、自主財源の確保（税収等向上対策、手数料・使用料の見直し等）に努める。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これまで継続的に地方債の繰上償還を実施し公債費の抑制を図ってきたことにより、類似団体平均を下回っている。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人件費、福祉・社会保障関係をはじめとした扶助費が増加傾向であること、普通交付税の合併特例期間終了による交付額の減等によって経常一般財源が減少傾向であることを踏まえると、経常収支比率は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計画的な地方債の発行による公債費の抑制や事務事業の見直し等による義務的経費の削減に努める。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141696</xdr:rowOff>
    </xdr:from>
    <xdr:to>
      <xdr:col>23</xdr:col>
      <xdr:colOff>133350</xdr:colOff>
      <xdr:row>60</xdr:row>
      <xdr:rowOff>11612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57246"/>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89988</xdr:rowOff>
    </xdr:from>
    <xdr:to>
      <xdr:col>19</xdr:col>
      <xdr:colOff>133350</xdr:colOff>
      <xdr:row>59</xdr:row>
      <xdr:rowOff>141696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05538"/>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75293</xdr:rowOff>
    </xdr:from>
    <xdr:to>
      <xdr:col>15</xdr:col>
      <xdr:colOff>82550</xdr:colOff>
      <xdr:row>59</xdr:row>
      <xdr:rowOff>89988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19393"/>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75293</xdr:rowOff>
    </xdr:from>
    <xdr:to>
      <xdr:col>11</xdr:col>
      <xdr:colOff>31750</xdr:colOff>
      <xdr:row>58</xdr:row>
      <xdr:rowOff>123553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1939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71318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132262</xdr:rowOff>
    </xdr:from>
    <xdr:to>
      <xdr:col>23</xdr:col>
      <xdr:colOff>184150</xdr:colOff>
      <xdr:row>60</xdr:row>
      <xdr:rowOff>62412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148789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90896</xdr:rowOff>
    </xdr:from>
    <xdr:to>
      <xdr:col>19</xdr:col>
      <xdr:colOff>184150</xdr:colOff>
      <xdr:row>60</xdr:row>
      <xdr:rowOff>21046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31223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75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39188</xdr:rowOff>
    </xdr:from>
    <xdr:to>
      <xdr:col>15</xdr:col>
      <xdr:colOff>133350</xdr:colOff>
      <xdr:row>59</xdr:row>
      <xdr:rowOff>140788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150965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24493</xdr:rowOff>
    </xdr:from>
    <xdr:to>
      <xdr:col>11</xdr:col>
      <xdr:colOff>82550</xdr:colOff>
      <xdr:row>58</xdr:row>
      <xdr:rowOff>126093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136270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3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72753</xdr:rowOff>
    </xdr:from>
    <xdr:to>
      <xdr:col>7</xdr:col>
      <xdr:colOff>31750</xdr:colOff>
      <xdr:row>59</xdr:row>
      <xdr:rowOff>2903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13080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定員適正化計画に基づく新規採用者の抑制、組織・職員配置の見直しなどによる人件費の削減や事務事業の見直し・縮減による物件費等の削減を図ってきたことにより、類似団体平均を下回っている。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今後も引き続き人件費削減や経常的な事務的経費の縮減に努める。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36567</xdr:rowOff>
    </xdr:from>
    <xdr:to>
      <xdr:col>23</xdr:col>
      <xdr:colOff>133350</xdr:colOff>
      <xdr:row>81</xdr:row>
      <xdr:rowOff>39653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4017"/>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24430</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1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35717</xdr:rowOff>
    </xdr:from>
    <xdr:to>
      <xdr:col>19</xdr:col>
      <xdr:colOff>133350</xdr:colOff>
      <xdr:row>81</xdr:row>
      <xdr:rowOff>36567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3167"/>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34412</xdr:rowOff>
    </xdr:from>
    <xdr:to>
      <xdr:col>15</xdr:col>
      <xdr:colOff>82550</xdr:colOff>
      <xdr:row>81</xdr:row>
      <xdr:rowOff>35717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1862"/>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30541</xdr:rowOff>
    </xdr:from>
    <xdr:to>
      <xdr:col>11</xdr:col>
      <xdr:colOff>31750</xdr:colOff>
      <xdr:row>81</xdr:row>
      <xdr:rowOff>34412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7991"/>
          <a:ext cx="8890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159493</xdr:rowOff>
    </xdr:from>
    <xdr:to>
      <xdr:col>7</xdr:col>
      <xdr:colOff>31750</xdr:colOff>
      <xdr:row>81</xdr:row>
      <xdr:rowOff>89643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74420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160303</xdr:rowOff>
    </xdr:from>
    <xdr:to>
      <xdr:col>23</xdr:col>
      <xdr:colOff>184150</xdr:colOff>
      <xdr:row>81</xdr:row>
      <xdr:rowOff>90453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81580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157217</xdr:rowOff>
    </xdr:from>
    <xdr:to>
      <xdr:col>19</xdr:col>
      <xdr:colOff>184150</xdr:colOff>
      <xdr:row>81</xdr:row>
      <xdr:rowOff>87367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97544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156367</xdr:rowOff>
    </xdr:from>
    <xdr:to>
      <xdr:col>15</xdr:col>
      <xdr:colOff>133350</xdr:colOff>
      <xdr:row>81</xdr:row>
      <xdr:rowOff>86517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96694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155062</xdr:rowOff>
    </xdr:from>
    <xdr:to>
      <xdr:col>11</xdr:col>
      <xdr:colOff>82550</xdr:colOff>
      <xdr:row>81</xdr:row>
      <xdr:rowOff>85212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95389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151191</xdr:rowOff>
    </xdr:from>
    <xdr:to>
      <xdr:col>7</xdr:col>
      <xdr:colOff>31750</xdr:colOff>
      <xdr:row>81</xdr:row>
      <xdr:rowOff>81341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91518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本市の給与水準は国家公務員の給与水準を下回っているが、類似団体と比較して高い数値であるため、今後も引き続き人員配置の適正化に努めていく。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84364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773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84364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49893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32657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行政改革大綱の中で示している人員体制の適正化に基づく組織・職員配置の見直しなどの取り組みにより類似団体平均を下回っている。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人員適正化にあたっては、単なる人員削減だけでなく社会状況の変化に伴う新たなニーズに対応できるよう効率的な職員配置・組織づくりを進めていくことが重要であることから、今後も住民サービスの低下を招かないよう十分配慮しながら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9313</xdr:rowOff>
    </xdr:from>
    <xdr:to>
      <xdr:col>81</xdr:col>
      <xdr:colOff>44450</xdr:colOff>
      <xdr:row>60</xdr:row>
      <xdr:rowOff>16552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9631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163068</xdr:rowOff>
    </xdr:from>
    <xdr:to>
      <xdr:col>77</xdr:col>
      <xdr:colOff>44450</xdr:colOff>
      <xdr:row>60</xdr:row>
      <xdr:rowOff>9313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78618"/>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137330</xdr:rowOff>
    </xdr:from>
    <xdr:to>
      <xdr:col>72</xdr:col>
      <xdr:colOff>203200</xdr:colOff>
      <xdr:row>59</xdr:row>
      <xdr:rowOff>163068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52880"/>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129286</xdr:rowOff>
    </xdr:from>
    <xdr:to>
      <xdr:col>68</xdr:col>
      <xdr:colOff>152400</xdr:colOff>
      <xdr:row>59</xdr:row>
      <xdr:rowOff>137330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4483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45381</xdr:rowOff>
    </xdr:from>
    <xdr:to>
      <xdr:col>64</xdr:col>
      <xdr:colOff>152400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131758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1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137202</xdr:rowOff>
    </xdr:from>
    <xdr:to>
      <xdr:col>81</xdr:col>
      <xdr:colOff>95250</xdr:colOff>
      <xdr:row>60</xdr:row>
      <xdr:rowOff>67352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153729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9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129963</xdr:rowOff>
    </xdr:from>
    <xdr:to>
      <xdr:col>77</xdr:col>
      <xdr:colOff>95250</xdr:colOff>
      <xdr:row>60</xdr:row>
      <xdr:rowOff>60113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70290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112268</xdr:rowOff>
    </xdr:from>
    <xdr:to>
      <xdr:col>73</xdr:col>
      <xdr:colOff>44450</xdr:colOff>
      <xdr:row>60</xdr:row>
      <xdr:rowOff>42418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52595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86530</xdr:rowOff>
    </xdr:from>
    <xdr:to>
      <xdr:col>68</xdr:col>
      <xdr:colOff>203200</xdr:colOff>
      <xdr:row>60</xdr:row>
      <xdr:rowOff>16680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26857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78486</xdr:rowOff>
    </xdr:from>
    <xdr:to>
      <xdr:col>64</xdr:col>
      <xdr:colOff>152400</xdr:colOff>
      <xdr:row>60</xdr:row>
      <xdr:rowOff>8636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18813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継続的に地方債の繰上償還を実施し公債費の抑制を図ってきたことにより、類似団体平均を下回っている。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これまで合併特例債という有利な起債の活用による計画的な建設事業を実施してきたが、同債の発行限度額及び期限が迫る中、その他の比較的有利な起債を活用するほか、後年度の償還が過度な財政負担とならないよう、長期的な財政見通しに立った上で、適切な事業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88900</xdr:rowOff>
    </xdr:from>
    <xdr:to>
      <xdr:col>81</xdr:col>
      <xdr:colOff>44450</xdr:colOff>
      <xdr:row>36</xdr:row>
      <xdr:rowOff>94933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26110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92922</xdr:rowOff>
    </xdr:from>
    <xdr:to>
      <xdr:col>77</xdr:col>
      <xdr:colOff>44450</xdr:colOff>
      <xdr:row>36</xdr:row>
      <xdr:rowOff>94933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6512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84878</xdr:rowOff>
    </xdr:from>
    <xdr:to>
      <xdr:col>72</xdr:col>
      <xdr:colOff>203200</xdr:colOff>
      <xdr:row>36</xdr:row>
      <xdr:rowOff>92922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5707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78846</xdr:rowOff>
    </xdr:from>
    <xdr:to>
      <xdr:col>68</xdr:col>
      <xdr:colOff>152400</xdr:colOff>
      <xdr:row>36</xdr:row>
      <xdr:rowOff>84878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25104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41504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38100</xdr:rowOff>
    </xdr:from>
    <xdr:to>
      <xdr:col>81</xdr:col>
      <xdr:colOff>95250</xdr:colOff>
      <xdr:row>36</xdr:row>
      <xdr:rowOff>139700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54627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44133</xdr:rowOff>
    </xdr:from>
    <xdr:to>
      <xdr:col>77</xdr:col>
      <xdr:colOff>95250</xdr:colOff>
      <xdr:row>36</xdr:row>
      <xdr:rowOff>145733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155910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5985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42122</xdr:rowOff>
    </xdr:from>
    <xdr:to>
      <xdr:col>73</xdr:col>
      <xdr:colOff>44450</xdr:colOff>
      <xdr:row>36</xdr:row>
      <xdr:rowOff>143722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153899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598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34078</xdr:rowOff>
    </xdr:from>
    <xdr:to>
      <xdr:col>68</xdr:col>
      <xdr:colOff>203200</xdr:colOff>
      <xdr:row>36</xdr:row>
      <xdr:rowOff>135678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145855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9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28046</xdr:rowOff>
    </xdr:from>
    <xdr:to>
      <xdr:col>64</xdr:col>
      <xdr:colOff>152400</xdr:colOff>
      <xdr:row>36</xdr:row>
      <xdr:rowOff>129646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139823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96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地方債残高は減少傾向にあるものの、充当可能基金も同様に減少傾向となっている。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中期財政計画に沿った財政運営に取り組み、より一層の経費削減を進め財政健全化に努める。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40,724
39,779
214.29
33,019,370
31,737,052
885,008
16,449,148
19,730,056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行政改革大綱の中で示している人員体制の適正化に基づく組織・職員配置の見直しなどにより、類似団体平均を下回っている。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人件費は増加傾向にあることから、今後事務事業の見直し・効率化に努め人件費の抑制に努める。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9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169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169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44721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165354</xdr:rowOff>
    </xdr:from>
    <xdr:to>
      <xdr:col>11</xdr:col>
      <xdr:colOff>60325</xdr:colOff>
      <xdr:row>36</xdr:row>
      <xdr:rowOff>95504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105681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以前から各種委託事業や共通事務用品の購入方法などの内部管理経費の見直しなどを行い、経費削減を図っており、類似団体平均と比較すると、低い状況となっている。</a:t>
          </a:r>
        </a:p>
        <a:p>
          <a:r>
            <a:rPr kumimoji="1" lang="ja-JP" altLang="en-US" sz="1300">
              <a:latin typeface="ＭＳ Ｐゴシック" panose="020B0600070205080204" pitchFamily="50" charset="-128"/>
              <a:ea typeface="ＭＳ Ｐゴシック" panose="020B0600070205080204" pitchFamily="50" charset="-128"/>
            </a:rPr>
            <a:t>　今後もさらなる削減に努める。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153670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79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0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15</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739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73660</xdr:rowOff>
    </xdr:from>
    <xdr:to>
      <xdr:col>69</xdr:col>
      <xdr:colOff>92075</xdr:colOff>
      <xdr:row>14</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7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102870</xdr:rowOff>
    </xdr:from>
    <xdr:to>
      <xdr:col>82</xdr:col>
      <xdr:colOff>158750</xdr:colOff>
      <xdr:row>16</xdr:row>
      <xdr:rowOff>33020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119397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22860</xdr:rowOff>
    </xdr:from>
    <xdr:to>
      <xdr:col>69</xdr:col>
      <xdr:colOff>142875</xdr:colOff>
      <xdr:row>14</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68580</xdr:rowOff>
    </xdr:from>
    <xdr:to>
      <xdr:col>65</xdr:col>
      <xdr:colOff>53975</xdr:colOff>
      <xdr:row>14</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保育関連事業、障害者自立支援給付事業等の事業費が多額となっており、類似団体の平均を上回っている。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　また、扶助費全体が増加傾向にあるため、資格審査等の適正化に向けた取り組みを強化するなど事業費の上昇傾向に歯止めをかけるよう努める。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58</xdr:row>
      <xdr:rowOff>61685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949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73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61685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73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105228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05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54428</xdr:rowOff>
    </xdr:from>
    <xdr:to>
      <xdr:col>6</xdr:col>
      <xdr:colOff>171450</xdr:colOff>
      <xdr:row>58</xdr:row>
      <xdr:rowOff>156028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140805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繰出金において、令和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年度から下水道事業が企業会計へ移行したことにより、同会計への繰出金支出がなくなり、類似団体平均より、低い状態となっている。</a:t>
          </a:r>
        </a:p>
        <a:p>
          <a:r>
            <a:rPr kumimoji="1" lang="ja-JP" altLang="en-US" sz="1300">
              <a:latin typeface="ＭＳ Ｐゴシック" panose="020B0600070205080204" pitchFamily="50" charset="-128"/>
              <a:ea typeface="ＭＳ Ｐゴシック" panose="020B0600070205080204" pitchFamily="50" charset="-128"/>
            </a:rPr>
            <a:t>　一般会計からの負担を最小限にするため、今後とも特別会計への繰出金が過度に増加しないように注意する。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56</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39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38100</xdr:rowOff>
    </xdr:from>
    <xdr:to>
      <xdr:col>78</xdr:col>
      <xdr:colOff>69850</xdr:colOff>
      <xdr:row>56</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3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38100</xdr:rowOff>
    </xdr:from>
    <xdr:to>
      <xdr:col>73</xdr:col>
      <xdr:colOff>180975</xdr:colOff>
      <xdr:row>56</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39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158750</xdr:rowOff>
    </xdr:from>
    <xdr:to>
      <xdr:col>78</xdr:col>
      <xdr:colOff>120650</xdr:colOff>
      <xdr:row>56</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158750</xdr:rowOff>
    </xdr:from>
    <xdr:to>
      <xdr:col>74</xdr:col>
      <xdr:colOff>31750</xdr:colOff>
      <xdr:row>56</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各種団体への運営費補助や一部事務組合等に対する負担金が多額になっており、類似団体平均と比較すると、負担が大きい状況となっている。</a:t>
          </a:r>
        </a:p>
        <a:p>
          <a:r>
            <a:rPr kumimoji="1" lang="ja-JP" altLang="en-US" sz="1300">
              <a:latin typeface="ＭＳ Ｐゴシック" panose="020B0600070205080204" pitchFamily="50" charset="-128"/>
              <a:ea typeface="ＭＳ Ｐゴシック" panose="020B0600070205080204" pitchFamily="50" charset="-128"/>
            </a:rPr>
            <a:t>　団体等への補助については、補助金等の見直し基本方針・基準に基づき、必要性・費用対効果等の検証を進める。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814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37</xdr:row>
      <xdr:rowOff>110998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180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110998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494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5842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中期財政計画に基づき、繰上償還を実施してきたことにより、類似団体平均を下回っている。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今後も利子償還金の抑制・縮減を図るとともに、借入額が償還額を上回る状態とならないよう適正な起債管理に努める。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146050</xdr:rowOff>
    </xdr:from>
    <xdr:to>
      <xdr:col>24</xdr:col>
      <xdr:colOff>25400</xdr:colOff>
      <xdr:row>74</xdr:row>
      <xdr:rowOff>159385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3335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118127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153670</xdr:rowOff>
    </xdr:from>
    <xdr:to>
      <xdr:col>19</xdr:col>
      <xdr:colOff>187325</xdr:colOff>
      <xdr:row>74</xdr:row>
      <xdr:rowOff>159385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409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153670</xdr:rowOff>
    </xdr:from>
    <xdr:to>
      <xdr:col>15</xdr:col>
      <xdr:colOff>98425</xdr:colOff>
      <xdr:row>74</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40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147955</xdr:rowOff>
    </xdr:from>
    <xdr:to>
      <xdr:col>11</xdr:col>
      <xdr:colOff>9525</xdr:colOff>
      <xdr:row>74</xdr:row>
      <xdr:rowOff>153670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352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40657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9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108585</xdr:rowOff>
    </xdr:from>
    <xdr:to>
      <xdr:col>20</xdr:col>
      <xdr:colOff>38100</xdr:colOff>
      <xdr:row>75</xdr:row>
      <xdr:rowOff>38735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48912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102870</xdr:rowOff>
    </xdr:from>
    <xdr:to>
      <xdr:col>15</xdr:col>
      <xdr:colOff>149225</xdr:colOff>
      <xdr:row>75</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43197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102870</xdr:rowOff>
    </xdr:from>
    <xdr:to>
      <xdr:col>11</xdr:col>
      <xdr:colOff>60325</xdr:colOff>
      <xdr:row>75</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43197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97155</xdr:rowOff>
    </xdr:from>
    <xdr:to>
      <xdr:col>6</xdr:col>
      <xdr:colOff>171450</xdr:colOff>
      <xdr:row>75</xdr:row>
      <xdr:rowOff>27305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37482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5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中期財政計画に基づく適切な財政運営に努め、業務効率化による人件費の削減や内部管理経費の見直し、補助費等の適正支出等により、類似団体平均値より低い値を保っている。</a:t>
          </a:r>
        </a:p>
        <a:p>
          <a:r>
            <a:rPr kumimoji="1" lang="ja-JP" altLang="en-US" sz="1300">
              <a:latin typeface="ＭＳ Ｐゴシック" panose="020B0600070205080204" pitchFamily="50" charset="-128"/>
              <a:ea typeface="ＭＳ Ｐゴシック" panose="020B0600070205080204" pitchFamily="50" charset="-128"/>
            </a:rPr>
            <a:t>　今後も財政の健全化に努める。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5842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206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90424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657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131572</xdr:rowOff>
    </xdr:from>
    <xdr:to>
      <xdr:col>73</xdr:col>
      <xdr:colOff>180975</xdr:colOff>
      <xdr:row>76</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18872"/>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131572</xdr:rowOff>
    </xdr:from>
    <xdr:to>
      <xdr:col>69</xdr:col>
      <xdr:colOff>92075</xdr:colOff>
      <xdr:row>75</xdr:row>
      <xdr:rowOff>37846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188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80772</xdr:rowOff>
    </xdr:from>
    <xdr:to>
      <xdr:col>69</xdr:col>
      <xdr:colOff>142875</xdr:colOff>
      <xdr:row>75</xdr:row>
      <xdr:rowOff>10922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21099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158496</xdr:rowOff>
    </xdr:from>
    <xdr:to>
      <xdr:col>65</xdr:col>
      <xdr:colOff>53975</xdr:colOff>
      <xdr:row>75</xdr:row>
      <xdr:rowOff>88646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98823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87414</xdr:rowOff>
    </xdr:from>
    <xdr:to>
      <xdr:col>29</xdr:col>
      <xdr:colOff>127000</xdr:colOff>
      <xdr:row>18</xdr:row>
      <xdr:rowOff>29559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49689"/>
          <a:ext cx="647700" cy="113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28597</xdr:rowOff>
    </xdr:from>
    <xdr:to>
      <xdr:col>26</xdr:col>
      <xdr:colOff>50800</xdr:colOff>
      <xdr:row>18</xdr:row>
      <xdr:rowOff>29559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162322"/>
          <a:ext cx="698500" cy="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28597</xdr:rowOff>
    </xdr:from>
    <xdr:to>
      <xdr:col>22</xdr:col>
      <xdr:colOff>114300</xdr:colOff>
      <xdr:row>18</xdr:row>
      <xdr:rowOff>86538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62322"/>
          <a:ext cx="698500" cy="57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86538</xdr:rowOff>
    </xdr:from>
    <xdr:to>
      <xdr:col>18</xdr:col>
      <xdr:colOff>177800</xdr:colOff>
      <xdr:row>18</xdr:row>
      <xdr:rowOff>127476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20263"/>
          <a:ext cx="698500" cy="40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57045</xdr:rowOff>
    </xdr:from>
    <xdr:to>
      <xdr:col>15</xdr:col>
      <xdr:colOff>101600</xdr:colOff>
      <xdr:row>18</xdr:row>
      <xdr:rowOff>158645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0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168822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5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36614</xdr:rowOff>
    </xdr:from>
    <xdr:to>
      <xdr:col>29</xdr:col>
      <xdr:colOff>177800</xdr:colOff>
      <xdr:row>17</xdr:row>
      <xdr:rowOff>138214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98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8691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7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150209</xdr:rowOff>
    </xdr:from>
    <xdr:to>
      <xdr:col>26</xdr:col>
      <xdr:colOff>101600</xdr:colOff>
      <xdr:row>18</xdr:row>
      <xdr:rowOff>80359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12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65136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9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149247</xdr:rowOff>
    </xdr:from>
    <xdr:to>
      <xdr:col>22</xdr:col>
      <xdr:colOff>165100</xdr:colOff>
      <xdr:row>18</xdr:row>
      <xdr:rowOff>79397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1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64174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19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35738</xdr:rowOff>
    </xdr:from>
    <xdr:to>
      <xdr:col>19</xdr:col>
      <xdr:colOff>38100</xdr:colOff>
      <xdr:row>18</xdr:row>
      <xdr:rowOff>137338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69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122115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5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76676</xdr:rowOff>
    </xdr:from>
    <xdr:to>
      <xdr:col>15</xdr:col>
      <xdr:colOff>101600</xdr:colOff>
      <xdr:row>19</xdr:row>
      <xdr:rowOff>6826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10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163053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96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103872</xdr:rowOff>
    </xdr:from>
    <xdr:to>
      <xdr:col>29</xdr:col>
      <xdr:colOff>127000</xdr:colOff>
      <xdr:row>38</xdr:row>
      <xdr:rowOff>106524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71472"/>
          <a:ext cx="647700" cy="2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94300</xdr:rowOff>
    </xdr:from>
    <xdr:to>
      <xdr:col>26</xdr:col>
      <xdr:colOff>50800</xdr:colOff>
      <xdr:row>38</xdr:row>
      <xdr:rowOff>103872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61900"/>
          <a:ext cx="698500" cy="9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94300</xdr:rowOff>
    </xdr:from>
    <xdr:to>
      <xdr:col>22</xdr:col>
      <xdr:colOff>114300</xdr:colOff>
      <xdr:row>38</xdr:row>
      <xdr:rowOff>96214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61900"/>
          <a:ext cx="698500" cy="1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96214</xdr:rowOff>
    </xdr:from>
    <xdr:to>
      <xdr:col>18</xdr:col>
      <xdr:colOff>177800</xdr:colOff>
      <xdr:row>38</xdr:row>
      <xdr:rowOff>108954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63814"/>
          <a:ext cx="698500" cy="12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17293</xdr:rowOff>
    </xdr:from>
    <xdr:to>
      <xdr:col>15</xdr:col>
      <xdr:colOff>101600</xdr:colOff>
      <xdr:row>38</xdr:row>
      <xdr:rowOff>118893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129070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5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55724</xdr:rowOff>
    </xdr:from>
    <xdr:to>
      <xdr:col>29</xdr:col>
      <xdr:colOff>177800</xdr:colOff>
      <xdr:row>38</xdr:row>
      <xdr:rowOff>157324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23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307201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3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53072</xdr:rowOff>
    </xdr:from>
    <xdr:to>
      <xdr:col>26</xdr:col>
      <xdr:colOff>101600</xdr:colOff>
      <xdr:row>38</xdr:row>
      <xdr:rowOff>154672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520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139449</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60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43500</xdr:rowOff>
    </xdr:from>
    <xdr:to>
      <xdr:col>22</xdr:col>
      <xdr:colOff>165100</xdr:colOff>
      <xdr:row>38</xdr:row>
      <xdr:rowOff>145100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511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129877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45414</xdr:rowOff>
    </xdr:from>
    <xdr:to>
      <xdr:col>19</xdr:col>
      <xdr:colOff>38100</xdr:colOff>
      <xdr:row>38</xdr:row>
      <xdr:rowOff>147014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13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131791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9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58154</xdr:rowOff>
    </xdr:from>
    <xdr:to>
      <xdr:col>15</xdr:col>
      <xdr:colOff>101600</xdr:colOff>
      <xdr:row>38</xdr:row>
      <xdr:rowOff>159754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2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144531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61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40,724
39,779
214.29
33,019,370
31,737,052
885,008
16,449,148
19,730,056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69541</xdr:rowOff>
    </xdr:from>
    <xdr:to>
      <xdr:col>24</xdr:col>
      <xdr:colOff>63500</xdr:colOff>
      <xdr:row>37</xdr:row>
      <xdr:rowOff>16136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41741"/>
          <a:ext cx="838200" cy="11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16136</xdr:rowOff>
    </xdr:from>
    <xdr:to>
      <xdr:col>19</xdr:col>
      <xdr:colOff>177800</xdr:colOff>
      <xdr:row>37</xdr:row>
      <xdr:rowOff>60953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9786"/>
          <a:ext cx="889000" cy="4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60953</xdr:rowOff>
    </xdr:from>
    <xdr:to>
      <xdr:col>15</xdr:col>
      <xdr:colOff>50800</xdr:colOff>
      <xdr:row>37</xdr:row>
      <xdr:rowOff>101306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4603"/>
          <a:ext cx="889000" cy="4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101306</xdr:rowOff>
    </xdr:from>
    <xdr:to>
      <xdr:col>10</xdr:col>
      <xdr:colOff>114300</xdr:colOff>
      <xdr:row>37</xdr:row>
      <xdr:rowOff>142639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4956"/>
          <a:ext cx="889000" cy="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16837</xdr:rowOff>
    </xdr:from>
    <xdr:to>
      <xdr:col>6</xdr:col>
      <xdr:colOff>38100</xdr:colOff>
      <xdr:row>37</xdr:row>
      <xdr:rowOff>118437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134964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18741</xdr:rowOff>
    </xdr:from>
    <xdr:to>
      <xdr:col>24</xdr:col>
      <xdr:colOff>114300</xdr:colOff>
      <xdr:row>36</xdr:row>
      <xdr:rowOff>120341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168618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6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136786</xdr:rowOff>
    </xdr:from>
    <xdr:to>
      <xdr:col>20</xdr:col>
      <xdr:colOff>38100</xdr:colOff>
      <xdr:row>37</xdr:row>
      <xdr:rowOff>66936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58063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10153</xdr:rowOff>
    </xdr:from>
    <xdr:to>
      <xdr:col>15</xdr:col>
      <xdr:colOff>101600</xdr:colOff>
      <xdr:row>37</xdr:row>
      <xdr:rowOff>111753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50506</xdr:rowOff>
    </xdr:from>
    <xdr:to>
      <xdr:col>10</xdr:col>
      <xdr:colOff>165100</xdr:colOff>
      <xdr:row>37</xdr:row>
      <xdr:rowOff>152106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143233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91839</xdr:rowOff>
    </xdr:from>
    <xdr:to>
      <xdr:col>6</xdr:col>
      <xdr:colOff>38100</xdr:colOff>
      <xdr:row>38</xdr:row>
      <xdr:rowOff>21989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13116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120559</xdr:rowOff>
    </xdr:from>
    <xdr:to>
      <xdr:col>24</xdr:col>
      <xdr:colOff>63500</xdr:colOff>
      <xdr:row>58</xdr:row>
      <xdr:rowOff>121096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4659"/>
          <a:ext cx="8382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121027</xdr:rowOff>
    </xdr:from>
    <xdr:to>
      <xdr:col>19</xdr:col>
      <xdr:colOff>177800</xdr:colOff>
      <xdr:row>58</xdr:row>
      <xdr:rowOff>121096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5127"/>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121027</xdr:rowOff>
    </xdr:from>
    <xdr:to>
      <xdr:col>15</xdr:col>
      <xdr:colOff>50800</xdr:colOff>
      <xdr:row>58</xdr:row>
      <xdr:rowOff>121527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5127"/>
          <a:ext cx="8890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121527</xdr:rowOff>
    </xdr:from>
    <xdr:to>
      <xdr:col>10</xdr:col>
      <xdr:colOff>114300</xdr:colOff>
      <xdr:row>58</xdr:row>
      <xdr:rowOff>124988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5627"/>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68604</xdr:rowOff>
    </xdr:from>
    <xdr:to>
      <xdr:col>6</xdr:col>
      <xdr:colOff>38100</xdr:colOff>
      <xdr:row>58</xdr:row>
      <xdr:rowOff>170204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15281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69759</xdr:rowOff>
    </xdr:from>
    <xdr:to>
      <xdr:col>24</xdr:col>
      <xdr:colOff>114300</xdr:colOff>
      <xdr:row>58</xdr:row>
      <xdr:rowOff>171359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70296</xdr:rowOff>
    </xdr:from>
    <xdr:to>
      <xdr:col>20</xdr:col>
      <xdr:colOff>38100</xdr:colOff>
      <xdr:row>59</xdr:row>
      <xdr:rowOff>446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163023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70227</xdr:rowOff>
    </xdr:from>
    <xdr:to>
      <xdr:col>15</xdr:col>
      <xdr:colOff>101600</xdr:colOff>
      <xdr:row>59</xdr:row>
      <xdr:rowOff>377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162954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70727</xdr:rowOff>
    </xdr:from>
    <xdr:to>
      <xdr:col>10</xdr:col>
      <xdr:colOff>165100</xdr:colOff>
      <xdr:row>59</xdr:row>
      <xdr:rowOff>877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163454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74188</xdr:rowOff>
    </xdr:from>
    <xdr:to>
      <xdr:col>6</xdr:col>
      <xdr:colOff>38100</xdr:colOff>
      <xdr:row>59</xdr:row>
      <xdr:rowOff>4338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166915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162280</xdr:rowOff>
    </xdr:from>
    <xdr:to>
      <xdr:col>24</xdr:col>
      <xdr:colOff>63500</xdr:colOff>
      <xdr:row>79</xdr:row>
      <xdr:rowOff>9410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35380"/>
          <a:ext cx="8382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6655</xdr:rowOff>
    </xdr:from>
    <xdr:to>
      <xdr:col>19</xdr:col>
      <xdr:colOff>177800</xdr:colOff>
      <xdr:row>79</xdr:row>
      <xdr:rowOff>9410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51205"/>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1563</xdr:rowOff>
    </xdr:from>
    <xdr:to>
      <xdr:col>15</xdr:col>
      <xdr:colOff>50800</xdr:colOff>
      <xdr:row>79</xdr:row>
      <xdr:rowOff>6655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46113"/>
          <a:ext cx="889000" cy="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137071</xdr:rowOff>
    </xdr:from>
    <xdr:to>
      <xdr:col>10</xdr:col>
      <xdr:colOff>114300</xdr:colOff>
      <xdr:row>79</xdr:row>
      <xdr:rowOff>1563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10171"/>
          <a:ext cx="889000" cy="3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40487</xdr:rowOff>
    </xdr:from>
    <xdr:to>
      <xdr:col>6</xdr:col>
      <xdr:colOff>38100</xdr:colOff>
      <xdr:row>78</xdr:row>
      <xdr:rowOff>142087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158614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8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111480</xdr:rowOff>
    </xdr:from>
    <xdr:to>
      <xdr:col>24</xdr:col>
      <xdr:colOff>114300</xdr:colOff>
      <xdr:row>79</xdr:row>
      <xdr:rowOff>41630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26407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130060</xdr:rowOff>
    </xdr:from>
    <xdr:to>
      <xdr:col>20</xdr:col>
      <xdr:colOff>38100</xdr:colOff>
      <xdr:row>79</xdr:row>
      <xdr:rowOff>60210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51337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127305</xdr:rowOff>
    </xdr:from>
    <xdr:to>
      <xdr:col>15</xdr:col>
      <xdr:colOff>101600</xdr:colOff>
      <xdr:row>79</xdr:row>
      <xdr:rowOff>57455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48582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122213</xdr:rowOff>
    </xdr:from>
    <xdr:to>
      <xdr:col>10</xdr:col>
      <xdr:colOff>165100</xdr:colOff>
      <xdr:row>79</xdr:row>
      <xdr:rowOff>52363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43490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86271</xdr:rowOff>
    </xdr:from>
    <xdr:to>
      <xdr:col>6</xdr:col>
      <xdr:colOff>38100</xdr:colOff>
      <xdr:row>79</xdr:row>
      <xdr:rowOff>16421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7548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105066</xdr:rowOff>
    </xdr:from>
    <xdr:to>
      <xdr:col>24</xdr:col>
      <xdr:colOff>63500</xdr:colOff>
      <xdr:row>93</xdr:row>
      <xdr:rowOff>28639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878466"/>
          <a:ext cx="838200" cy="9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28639</xdr:rowOff>
    </xdr:from>
    <xdr:to>
      <xdr:col>19</xdr:col>
      <xdr:colOff>177800</xdr:colOff>
      <xdr:row>93</xdr:row>
      <xdr:rowOff>114578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973489"/>
          <a:ext cx="889000" cy="8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169571</xdr:rowOff>
    </xdr:from>
    <xdr:to>
      <xdr:col>15</xdr:col>
      <xdr:colOff>50800</xdr:colOff>
      <xdr:row>93</xdr:row>
      <xdr:rowOff>114578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42971"/>
          <a:ext cx="889000" cy="1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169571</xdr:rowOff>
    </xdr:from>
    <xdr:to>
      <xdr:col>10</xdr:col>
      <xdr:colOff>114300</xdr:colOff>
      <xdr:row>94</xdr:row>
      <xdr:rowOff>52215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42971"/>
          <a:ext cx="889000" cy="2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156009</xdr:rowOff>
    </xdr:from>
    <xdr:to>
      <xdr:col>6</xdr:col>
      <xdr:colOff>38100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77286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54266</xdr:rowOff>
    </xdr:from>
    <xdr:to>
      <xdr:col>24</xdr:col>
      <xdr:colOff>114300</xdr:colOff>
      <xdr:row>92</xdr:row>
      <xdr:rowOff>155866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82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77143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67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149289</xdr:rowOff>
    </xdr:from>
    <xdr:to>
      <xdr:col>20</xdr:col>
      <xdr:colOff>38100</xdr:colOff>
      <xdr:row>93</xdr:row>
      <xdr:rowOff>79439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2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95966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9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63778</xdr:rowOff>
    </xdr:from>
    <xdr:to>
      <xdr:col>15</xdr:col>
      <xdr:colOff>101600</xdr:colOff>
      <xdr:row>93</xdr:row>
      <xdr:rowOff>165378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10455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78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118771</xdr:rowOff>
    </xdr:from>
    <xdr:to>
      <xdr:col>10</xdr:col>
      <xdr:colOff>165100</xdr:colOff>
      <xdr:row>93</xdr:row>
      <xdr:rowOff>48921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65448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6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1415</xdr:rowOff>
    </xdr:from>
    <xdr:to>
      <xdr:col>6</xdr:col>
      <xdr:colOff>38100</xdr:colOff>
      <xdr:row>94</xdr:row>
      <xdr:rowOff>103015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119542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89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41722</xdr:rowOff>
    </xdr:from>
    <xdr:to>
      <xdr:col>55</xdr:col>
      <xdr:colOff>0</xdr:colOff>
      <xdr:row>37</xdr:row>
      <xdr:rowOff>52257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85372"/>
          <a:ext cx="8382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21857</xdr:rowOff>
    </xdr:from>
    <xdr:to>
      <xdr:col>50</xdr:col>
      <xdr:colOff>114300</xdr:colOff>
      <xdr:row>37</xdr:row>
      <xdr:rowOff>52257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65507"/>
          <a:ext cx="889000" cy="3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11413</xdr:rowOff>
    </xdr:from>
    <xdr:to>
      <xdr:col>45</xdr:col>
      <xdr:colOff>177800</xdr:colOff>
      <xdr:row>37</xdr:row>
      <xdr:rowOff>21857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55063"/>
          <a:ext cx="889000" cy="1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43388</xdr:rowOff>
    </xdr:from>
    <xdr:to>
      <xdr:col>41</xdr:col>
      <xdr:colOff>50800</xdr:colOff>
      <xdr:row>37</xdr:row>
      <xdr:rowOff>11413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44138"/>
          <a:ext cx="889000" cy="31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84713</xdr:rowOff>
    </xdr:from>
    <xdr:to>
      <xdr:col>36</xdr:col>
      <xdr:colOff>165100</xdr:colOff>
      <xdr:row>36</xdr:row>
      <xdr:rowOff>14863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5990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162372</xdr:rowOff>
    </xdr:from>
    <xdr:to>
      <xdr:col>55</xdr:col>
      <xdr:colOff>50800</xdr:colOff>
      <xdr:row>37</xdr:row>
      <xdr:rowOff>92522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3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13799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85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1457</xdr:rowOff>
    </xdr:from>
    <xdr:to>
      <xdr:col>50</xdr:col>
      <xdr:colOff>165100</xdr:colOff>
      <xdr:row>37</xdr:row>
      <xdr:rowOff>103057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119584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2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142507</xdr:rowOff>
    </xdr:from>
    <xdr:to>
      <xdr:col>46</xdr:col>
      <xdr:colOff>38100</xdr:colOff>
      <xdr:row>37</xdr:row>
      <xdr:rowOff>72657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1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89184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8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132063</xdr:rowOff>
    </xdr:from>
    <xdr:to>
      <xdr:col>41</xdr:col>
      <xdr:colOff>101600</xdr:colOff>
      <xdr:row>37</xdr:row>
      <xdr:rowOff>62213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0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78740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7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164038</xdr:rowOff>
    </xdr:from>
    <xdr:to>
      <xdr:col>36</xdr:col>
      <xdr:colOff>165100</xdr:colOff>
      <xdr:row>35</xdr:row>
      <xdr:rowOff>94188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110715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6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16727</xdr:rowOff>
    </xdr:from>
    <xdr:to>
      <xdr:col>55</xdr:col>
      <xdr:colOff>0</xdr:colOff>
      <xdr:row>56</xdr:row>
      <xdr:rowOff>48589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17927"/>
          <a:ext cx="838200" cy="3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122523</xdr:rowOff>
    </xdr:from>
    <xdr:to>
      <xdr:col>50</xdr:col>
      <xdr:colOff>114300</xdr:colOff>
      <xdr:row>56</xdr:row>
      <xdr:rowOff>16727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52273"/>
          <a:ext cx="889000" cy="6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92105</xdr:rowOff>
    </xdr:from>
    <xdr:to>
      <xdr:col>45</xdr:col>
      <xdr:colOff>177800</xdr:colOff>
      <xdr:row>55</xdr:row>
      <xdr:rowOff>122523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350405"/>
          <a:ext cx="889000" cy="20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92105</xdr:rowOff>
    </xdr:from>
    <xdr:to>
      <xdr:col>41</xdr:col>
      <xdr:colOff>50800</xdr:colOff>
      <xdr:row>55</xdr:row>
      <xdr:rowOff>70430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350405"/>
          <a:ext cx="889000" cy="14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15643</xdr:rowOff>
    </xdr:from>
    <xdr:to>
      <xdr:col>36</xdr:col>
      <xdr:colOff>165100</xdr:colOff>
      <xdr:row>55</xdr:row>
      <xdr:rowOff>117243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133770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169239</xdr:rowOff>
    </xdr:from>
    <xdr:to>
      <xdr:col>55</xdr:col>
      <xdr:colOff>50800</xdr:colOff>
      <xdr:row>56</xdr:row>
      <xdr:rowOff>99389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147666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7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137377</xdr:rowOff>
    </xdr:from>
    <xdr:to>
      <xdr:col>50</xdr:col>
      <xdr:colOff>165100</xdr:colOff>
      <xdr:row>56</xdr:row>
      <xdr:rowOff>67527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6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84054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4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71723</xdr:rowOff>
    </xdr:from>
    <xdr:to>
      <xdr:col>46</xdr:col>
      <xdr:colOff>38100</xdr:colOff>
      <xdr:row>56</xdr:row>
      <xdr:rowOff>1873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0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18400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7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41305</xdr:rowOff>
    </xdr:from>
    <xdr:to>
      <xdr:col>41</xdr:col>
      <xdr:colOff>101600</xdr:colOff>
      <xdr:row>54</xdr:row>
      <xdr:rowOff>142905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2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159432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07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19630</xdr:rowOff>
    </xdr:from>
    <xdr:to>
      <xdr:col>36</xdr:col>
      <xdr:colOff>165100</xdr:colOff>
      <xdr:row>55</xdr:row>
      <xdr:rowOff>121230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4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112357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4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55739</xdr:rowOff>
    </xdr:from>
    <xdr:to>
      <xdr:col>55</xdr:col>
      <xdr:colOff>0</xdr:colOff>
      <xdr:row>79</xdr:row>
      <xdr:rowOff>2442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28839"/>
          <a:ext cx="838200" cy="11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55739</xdr:rowOff>
    </xdr:from>
    <xdr:to>
      <xdr:col>50</xdr:col>
      <xdr:colOff>114300</xdr:colOff>
      <xdr:row>79</xdr:row>
      <xdr:rowOff>12751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28839"/>
          <a:ext cx="889000" cy="12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12751</xdr:rowOff>
    </xdr:from>
    <xdr:to>
      <xdr:col>45</xdr:col>
      <xdr:colOff>177800</xdr:colOff>
      <xdr:row>79</xdr:row>
      <xdr:rowOff>15886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57301"/>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21916</xdr:rowOff>
    </xdr:from>
    <xdr:to>
      <xdr:col>41</xdr:col>
      <xdr:colOff>50800</xdr:colOff>
      <xdr:row>79</xdr:row>
      <xdr:rowOff>15886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52116"/>
          <a:ext cx="889000" cy="50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50843</xdr:rowOff>
    </xdr:from>
    <xdr:to>
      <xdr:col>36</xdr:col>
      <xdr:colOff>165100</xdr:colOff>
      <xdr:row>75</xdr:row>
      <xdr:rowOff>152443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168970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123092</xdr:rowOff>
    </xdr:from>
    <xdr:to>
      <xdr:col>55</xdr:col>
      <xdr:colOff>50800</xdr:colOff>
      <xdr:row>79</xdr:row>
      <xdr:rowOff>53242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38019</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1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4939</xdr:rowOff>
    </xdr:from>
    <xdr:to>
      <xdr:col>50</xdr:col>
      <xdr:colOff>165100</xdr:colOff>
      <xdr:row>78</xdr:row>
      <xdr:rowOff>106539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123066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5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133401</xdr:rowOff>
    </xdr:from>
    <xdr:to>
      <xdr:col>46</xdr:col>
      <xdr:colOff>38100</xdr:colOff>
      <xdr:row>79</xdr:row>
      <xdr:rowOff>63551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54678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136536</xdr:rowOff>
    </xdr:from>
    <xdr:to>
      <xdr:col>41</xdr:col>
      <xdr:colOff>101600</xdr:colOff>
      <xdr:row>79</xdr:row>
      <xdr:rowOff>66686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57813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0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142566</xdr:rowOff>
    </xdr:from>
    <xdr:to>
      <xdr:col>36</xdr:col>
      <xdr:colOff>165100</xdr:colOff>
      <xdr:row>76</xdr:row>
      <xdr:rowOff>72716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0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63843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9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67120</xdr:rowOff>
    </xdr:from>
    <xdr:to>
      <xdr:col>55</xdr:col>
      <xdr:colOff>0</xdr:colOff>
      <xdr:row>96</xdr:row>
      <xdr:rowOff>92277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26320"/>
          <a:ext cx="838200" cy="2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43962</xdr:rowOff>
    </xdr:from>
    <xdr:to>
      <xdr:col>50</xdr:col>
      <xdr:colOff>114300</xdr:colOff>
      <xdr:row>96</xdr:row>
      <xdr:rowOff>92277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03162"/>
          <a:ext cx="889000" cy="4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123772</xdr:rowOff>
    </xdr:from>
    <xdr:to>
      <xdr:col>45</xdr:col>
      <xdr:colOff>177800</xdr:colOff>
      <xdr:row>96</xdr:row>
      <xdr:rowOff>43962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240072"/>
          <a:ext cx="889000" cy="26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123772</xdr:rowOff>
    </xdr:from>
    <xdr:to>
      <xdr:col>41</xdr:col>
      <xdr:colOff>50800</xdr:colOff>
      <xdr:row>96</xdr:row>
      <xdr:rowOff>141334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240072"/>
          <a:ext cx="889000" cy="36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52662</xdr:rowOff>
    </xdr:from>
    <xdr:to>
      <xdr:col>36</xdr:col>
      <xdr:colOff>165100</xdr:colOff>
      <xdr:row>96</xdr:row>
      <xdr:rowOff>154262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1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8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16320</xdr:rowOff>
    </xdr:from>
    <xdr:to>
      <xdr:col>55</xdr:col>
      <xdr:colOff>50800</xdr:colOff>
      <xdr:row>96</xdr:row>
      <xdr:rowOff>117920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166197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5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41477</xdr:rowOff>
    </xdr:from>
    <xdr:to>
      <xdr:col>50</xdr:col>
      <xdr:colOff>165100</xdr:colOff>
      <xdr:row>96</xdr:row>
      <xdr:rowOff>143077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0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134204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9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164612</xdr:rowOff>
    </xdr:from>
    <xdr:to>
      <xdr:col>46</xdr:col>
      <xdr:colOff>38100</xdr:colOff>
      <xdr:row>96</xdr:row>
      <xdr:rowOff>94762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111289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2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72972</xdr:rowOff>
    </xdr:from>
    <xdr:to>
      <xdr:col>41</xdr:col>
      <xdr:colOff>101600</xdr:colOff>
      <xdr:row>95</xdr:row>
      <xdr:rowOff>3122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1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19649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964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90534</xdr:rowOff>
    </xdr:from>
    <xdr:to>
      <xdr:col>36</xdr:col>
      <xdr:colOff>165100</xdr:colOff>
      <xdr:row>97</xdr:row>
      <xdr:rowOff>20684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4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11811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4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91488</xdr:rowOff>
    </xdr:from>
    <xdr:to>
      <xdr:col>85</xdr:col>
      <xdr:colOff>127000</xdr:colOff>
      <xdr:row>39</xdr:row>
      <xdr:rowOff>91795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78038"/>
          <a:ext cx="8382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82997</xdr:rowOff>
    </xdr:from>
    <xdr:to>
      <xdr:col>81</xdr:col>
      <xdr:colOff>50800</xdr:colOff>
      <xdr:row>39</xdr:row>
      <xdr:rowOff>91488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69547"/>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82997</xdr:rowOff>
    </xdr:from>
    <xdr:to>
      <xdr:col>76</xdr:col>
      <xdr:colOff>114300</xdr:colOff>
      <xdr:row>39</xdr:row>
      <xdr:rowOff>85320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69547"/>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85320</xdr:rowOff>
    </xdr:from>
    <xdr:to>
      <xdr:col>71</xdr:col>
      <xdr:colOff>177800</xdr:colOff>
      <xdr:row>39</xdr:row>
      <xdr:rowOff>92086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71870"/>
          <a:ext cx="8890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155671</xdr:rowOff>
    </xdr:from>
    <xdr:to>
      <xdr:col>67</xdr:col>
      <xdr:colOff>101600</xdr:colOff>
      <xdr:row>39</xdr:row>
      <xdr:rowOff>85821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7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102348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40995</xdr:rowOff>
    </xdr:from>
    <xdr:to>
      <xdr:col>85</xdr:col>
      <xdr:colOff>177800</xdr:colOff>
      <xdr:row>39</xdr:row>
      <xdr:rowOff>142595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40688</xdr:rowOff>
    </xdr:from>
    <xdr:to>
      <xdr:col>81</xdr:col>
      <xdr:colOff>101600</xdr:colOff>
      <xdr:row>39</xdr:row>
      <xdr:rowOff>142288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133415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32197</xdr:rowOff>
    </xdr:from>
    <xdr:to>
      <xdr:col>76</xdr:col>
      <xdr:colOff>165100</xdr:colOff>
      <xdr:row>39</xdr:row>
      <xdr:rowOff>133797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1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124924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34520</xdr:rowOff>
    </xdr:from>
    <xdr:to>
      <xdr:col>72</xdr:col>
      <xdr:colOff>38100</xdr:colOff>
      <xdr:row>39</xdr:row>
      <xdr:rowOff>136120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127247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41286</xdr:rowOff>
    </xdr:from>
    <xdr:to>
      <xdr:col>67</xdr:col>
      <xdr:colOff>101600</xdr:colOff>
      <xdr:row>39</xdr:row>
      <xdr:rowOff>142886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134013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102456</xdr:rowOff>
    </xdr:from>
    <xdr:to>
      <xdr:col>85</xdr:col>
      <xdr:colOff>127000</xdr:colOff>
      <xdr:row>77</xdr:row>
      <xdr:rowOff>116173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0410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102456</xdr:rowOff>
    </xdr:from>
    <xdr:to>
      <xdr:col>81</xdr:col>
      <xdr:colOff>50800</xdr:colOff>
      <xdr:row>77</xdr:row>
      <xdr:rowOff>112432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4106"/>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89472</xdr:rowOff>
    </xdr:from>
    <xdr:to>
      <xdr:col>76</xdr:col>
      <xdr:colOff>114300</xdr:colOff>
      <xdr:row>77</xdr:row>
      <xdr:rowOff>112432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91122"/>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89472</xdr:rowOff>
    </xdr:from>
    <xdr:to>
      <xdr:col>71</xdr:col>
      <xdr:colOff>177800</xdr:colOff>
      <xdr:row>77</xdr:row>
      <xdr:rowOff>155933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91122"/>
          <a:ext cx="889000" cy="6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94380</xdr:rowOff>
    </xdr:from>
    <xdr:to>
      <xdr:col>67</xdr:col>
      <xdr:colOff>101600</xdr:colOff>
      <xdr:row>78</xdr:row>
      <xdr:rowOff>24530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41057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65373</xdr:rowOff>
    </xdr:from>
    <xdr:to>
      <xdr:col>85</xdr:col>
      <xdr:colOff>177800</xdr:colOff>
      <xdr:row>77</xdr:row>
      <xdr:rowOff>166973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24750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5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51656</xdr:rowOff>
    </xdr:from>
    <xdr:to>
      <xdr:col>81</xdr:col>
      <xdr:colOff>101600</xdr:colOff>
      <xdr:row>77</xdr:row>
      <xdr:rowOff>153256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169783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2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61632</xdr:rowOff>
    </xdr:from>
    <xdr:to>
      <xdr:col>76</xdr:col>
      <xdr:colOff>165100</xdr:colOff>
      <xdr:row>77</xdr:row>
      <xdr:rowOff>163232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8309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3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38672</xdr:rowOff>
    </xdr:from>
    <xdr:to>
      <xdr:col>72</xdr:col>
      <xdr:colOff>38100</xdr:colOff>
      <xdr:row>77</xdr:row>
      <xdr:rowOff>140272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156799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105133</xdr:rowOff>
    </xdr:from>
    <xdr:to>
      <xdr:col>67</xdr:col>
      <xdr:colOff>101600</xdr:colOff>
      <xdr:row>78</xdr:row>
      <xdr:rowOff>35283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26410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9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165461</xdr:rowOff>
    </xdr:from>
    <xdr:to>
      <xdr:col>85</xdr:col>
      <xdr:colOff>127000</xdr:colOff>
      <xdr:row>99</xdr:row>
      <xdr:rowOff>865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67561"/>
          <a:ext cx="838200" cy="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165461</xdr:rowOff>
    </xdr:from>
    <xdr:to>
      <xdr:col>81</xdr:col>
      <xdr:colOff>50800</xdr:colOff>
      <xdr:row>99</xdr:row>
      <xdr:rowOff>3901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67561"/>
          <a:ext cx="889000" cy="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3901</xdr:rowOff>
    </xdr:from>
    <xdr:to>
      <xdr:col>76</xdr:col>
      <xdr:colOff>114300</xdr:colOff>
      <xdr:row>99</xdr:row>
      <xdr:rowOff>4753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77451"/>
          <a:ext cx="8890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167149</xdr:rowOff>
    </xdr:from>
    <xdr:to>
      <xdr:col>71</xdr:col>
      <xdr:colOff>177800</xdr:colOff>
      <xdr:row>99</xdr:row>
      <xdr:rowOff>4753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69249"/>
          <a:ext cx="8890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99182</xdr:rowOff>
    </xdr:from>
    <xdr:to>
      <xdr:col>67</xdr:col>
      <xdr:colOff>101600</xdr:colOff>
      <xdr:row>99</xdr:row>
      <xdr:rowOff>29332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45859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121515</xdr:rowOff>
    </xdr:from>
    <xdr:to>
      <xdr:col>85</xdr:col>
      <xdr:colOff>177800</xdr:colOff>
      <xdr:row>99</xdr:row>
      <xdr:rowOff>51665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114661</xdr:rowOff>
    </xdr:from>
    <xdr:to>
      <xdr:col>81</xdr:col>
      <xdr:colOff>101600</xdr:colOff>
      <xdr:row>99</xdr:row>
      <xdr:rowOff>44811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35938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0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124551</xdr:rowOff>
    </xdr:from>
    <xdr:to>
      <xdr:col>76</xdr:col>
      <xdr:colOff>165100</xdr:colOff>
      <xdr:row>99</xdr:row>
      <xdr:rowOff>54701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45828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125403</xdr:rowOff>
    </xdr:from>
    <xdr:to>
      <xdr:col>72</xdr:col>
      <xdr:colOff>38100</xdr:colOff>
      <xdr:row>99</xdr:row>
      <xdr:rowOff>55553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46680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2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116349</xdr:rowOff>
    </xdr:from>
    <xdr:to>
      <xdr:col>67</xdr:col>
      <xdr:colOff>101600</xdr:colOff>
      <xdr:row>99</xdr:row>
      <xdr:rowOff>46499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1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37626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1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43800</xdr:rowOff>
    </xdr:from>
    <xdr:to>
      <xdr:col>98</xdr:col>
      <xdr:colOff>38100</xdr:colOff>
      <xdr:row>38</xdr:row>
      <xdr:rowOff>145400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161927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40708</xdr:rowOff>
    </xdr:from>
    <xdr:to>
      <xdr:col>116</xdr:col>
      <xdr:colOff>63500</xdr:colOff>
      <xdr:row>59</xdr:row>
      <xdr:rowOff>40754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625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40754</xdr:rowOff>
    </xdr:from>
    <xdr:to>
      <xdr:col>111</xdr:col>
      <xdr:colOff>177800</xdr:colOff>
      <xdr:row>59</xdr:row>
      <xdr:rowOff>40808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6304"/>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40808</xdr:rowOff>
    </xdr:from>
    <xdr:to>
      <xdr:col>107</xdr:col>
      <xdr:colOff>50800</xdr:colOff>
      <xdr:row>59</xdr:row>
      <xdr:rowOff>40838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6358"/>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40838</xdr:rowOff>
    </xdr:from>
    <xdr:to>
      <xdr:col>102</xdr:col>
      <xdr:colOff>114300</xdr:colOff>
      <xdr:row>59</xdr:row>
      <xdr:rowOff>40891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6388"/>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128928</xdr:rowOff>
    </xdr:from>
    <xdr:to>
      <xdr:col>98</xdr:col>
      <xdr:colOff>38100</xdr:colOff>
      <xdr:row>59</xdr:row>
      <xdr:rowOff>59078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75605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161358</xdr:rowOff>
    </xdr:from>
    <xdr:to>
      <xdr:col>116</xdr:col>
      <xdr:colOff>114300</xdr:colOff>
      <xdr:row>59</xdr:row>
      <xdr:rowOff>91508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161404</xdr:rowOff>
    </xdr:from>
    <xdr:to>
      <xdr:col>112</xdr:col>
      <xdr:colOff>38100</xdr:colOff>
      <xdr:row>59</xdr:row>
      <xdr:rowOff>91554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82681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161458</xdr:rowOff>
    </xdr:from>
    <xdr:to>
      <xdr:col>107</xdr:col>
      <xdr:colOff>101600</xdr:colOff>
      <xdr:row>59</xdr:row>
      <xdr:rowOff>91608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82735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8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161488</xdr:rowOff>
    </xdr:from>
    <xdr:to>
      <xdr:col>102</xdr:col>
      <xdr:colOff>165100</xdr:colOff>
      <xdr:row>59</xdr:row>
      <xdr:rowOff>91638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82765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8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161541</xdr:rowOff>
    </xdr:from>
    <xdr:to>
      <xdr:col>98</xdr:col>
      <xdr:colOff>38100</xdr:colOff>
      <xdr:row>59</xdr:row>
      <xdr:rowOff>91691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82818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8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72625</xdr:rowOff>
    </xdr:from>
    <xdr:to>
      <xdr:col>116</xdr:col>
      <xdr:colOff>63500</xdr:colOff>
      <xdr:row>75</xdr:row>
      <xdr:rowOff>89884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759925"/>
          <a:ext cx="838200" cy="18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72625</xdr:rowOff>
    </xdr:from>
    <xdr:to>
      <xdr:col>111</xdr:col>
      <xdr:colOff>177800</xdr:colOff>
      <xdr:row>75</xdr:row>
      <xdr:rowOff>140157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59925"/>
          <a:ext cx="889000" cy="23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54222</xdr:rowOff>
    </xdr:from>
    <xdr:to>
      <xdr:col>107</xdr:col>
      <xdr:colOff>50800</xdr:colOff>
      <xdr:row>75</xdr:row>
      <xdr:rowOff>140157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912972"/>
          <a:ext cx="889000" cy="8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54222</xdr:rowOff>
    </xdr:from>
    <xdr:to>
      <xdr:col>102</xdr:col>
      <xdr:colOff>114300</xdr:colOff>
      <xdr:row>75</xdr:row>
      <xdr:rowOff>127680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912972"/>
          <a:ext cx="889000" cy="7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125914</xdr:rowOff>
    </xdr:from>
    <xdr:to>
      <xdr:col>98</xdr:col>
      <xdr:colOff>38100</xdr:colOff>
      <xdr:row>76</xdr:row>
      <xdr:rowOff>56065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47192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39084</xdr:rowOff>
    </xdr:from>
    <xdr:to>
      <xdr:col>116</xdr:col>
      <xdr:colOff>114300</xdr:colOff>
      <xdr:row>75</xdr:row>
      <xdr:rowOff>140684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17511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21825</xdr:rowOff>
    </xdr:from>
    <xdr:to>
      <xdr:col>112</xdr:col>
      <xdr:colOff>38100</xdr:colOff>
      <xdr:row>74</xdr:row>
      <xdr:rowOff>123425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0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139952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8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89357</xdr:rowOff>
    </xdr:from>
    <xdr:to>
      <xdr:col>107</xdr:col>
      <xdr:colOff>101600</xdr:colOff>
      <xdr:row>76</xdr:row>
      <xdr:rowOff>19507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10634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4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3422</xdr:rowOff>
    </xdr:from>
    <xdr:to>
      <xdr:col>102</xdr:col>
      <xdr:colOff>165100</xdr:colOff>
      <xdr:row>75</xdr:row>
      <xdr:rowOff>105022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121549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3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76880</xdr:rowOff>
    </xdr:from>
    <xdr:to>
      <xdr:col>98</xdr:col>
      <xdr:colOff>38100</xdr:colOff>
      <xdr:row>76</xdr:row>
      <xdr:rowOff>7029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356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23557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1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数の増加や人事院勧告に伴う給与及び手当等の増額による増加。類似団体と比較すると少額であるが、定員適正化計画に基づく新規採用者の抑制、組織・職員配置の見直しなどによる人件費の削減に努めていく。</a:t>
          </a:r>
        </a:p>
        <a:p>
          <a:r>
            <a:rPr kumimoji="1" lang="ja-JP" altLang="en-US" sz="1300">
              <a:latin typeface="ＭＳ Ｐゴシック" panose="020B0600070205080204" pitchFamily="50" charset="-128"/>
              <a:ea typeface="ＭＳ Ｐゴシック" panose="020B0600070205080204" pitchFamily="50" charset="-128"/>
            </a:rPr>
            <a:t>　扶助費については、民間教育・保育施設給付事業、障害者自立支援給付事業等の事業費の増加により増加傾向。住民一人あたりのコストは増加。類似団体と比較しても、多額な状況が続いている。事業の優先性、重要性、効果等を十分に考慮したうえで、事業の見直しに努めていく。</a:t>
          </a:r>
        </a:p>
        <a:p>
          <a:r>
            <a:rPr kumimoji="1" lang="ja-JP" altLang="en-US" sz="1300">
              <a:latin typeface="ＭＳ Ｐゴシック" panose="020B0600070205080204" pitchFamily="50" charset="-128"/>
              <a:ea typeface="ＭＳ Ｐゴシック" panose="020B0600070205080204" pitchFamily="50" charset="-128"/>
            </a:rPr>
            <a:t>　補助費等については、学校給食費補助事業（小・中学校）の増加等により、類似団体と比較しても多額な状況が続いている。定期的な補助制度の見直しを図り、事業費の抑制に努める。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類似団体と比較しても少額となっている。公共施設については、公共施設等総合管理計画に基づき、更新等を行っていく方針であるが、事業費が過大にならないよう優先順位を考慮し、事業を選別しながら進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40,724
39,779
214.29
33,019,370
31,737,052
885,008
16,449,148
19,730,056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29591</xdr:rowOff>
    </xdr:from>
    <xdr:to>
      <xdr:col>24</xdr:col>
      <xdr:colOff>63500</xdr:colOff>
      <xdr:row>38</xdr:row>
      <xdr:rowOff>50356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44691"/>
          <a:ext cx="8382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50356</xdr:rowOff>
    </xdr:from>
    <xdr:to>
      <xdr:col>19</xdr:col>
      <xdr:colOff>177800</xdr:colOff>
      <xdr:row>38</xdr:row>
      <xdr:rowOff>81597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65456"/>
          <a:ext cx="889000" cy="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81597</xdr:rowOff>
    </xdr:from>
    <xdr:to>
      <xdr:col>15</xdr:col>
      <xdr:colOff>50800</xdr:colOff>
      <xdr:row>38</xdr:row>
      <xdr:rowOff>113982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96697"/>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113982</xdr:rowOff>
    </xdr:from>
    <xdr:to>
      <xdr:col>10</xdr:col>
      <xdr:colOff>114300</xdr:colOff>
      <xdr:row>38</xdr:row>
      <xdr:rowOff>121412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29082"/>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156337</xdr:rowOff>
    </xdr:from>
    <xdr:to>
      <xdr:col>6</xdr:col>
      <xdr:colOff>38100</xdr:colOff>
      <xdr:row>38</xdr:row>
      <xdr:rowOff>86487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103014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150241</xdr:rowOff>
    </xdr:from>
    <xdr:to>
      <xdr:col>24</xdr:col>
      <xdr:colOff>114300</xdr:colOff>
      <xdr:row>38</xdr:row>
      <xdr:rowOff>80390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93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128668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7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171006</xdr:rowOff>
    </xdr:from>
    <xdr:to>
      <xdr:col>20</xdr:col>
      <xdr:colOff>38100</xdr:colOff>
      <xdr:row>38</xdr:row>
      <xdr:rowOff>101156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92283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30797</xdr:rowOff>
    </xdr:from>
    <xdr:to>
      <xdr:col>15</xdr:col>
      <xdr:colOff>101600</xdr:colOff>
      <xdr:row>38</xdr:row>
      <xdr:rowOff>132397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123524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63182</xdr:rowOff>
    </xdr:from>
    <xdr:to>
      <xdr:col>10</xdr:col>
      <xdr:colOff>165100</xdr:colOff>
      <xdr:row>38</xdr:row>
      <xdr:rowOff>164782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155909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7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70612</xdr:rowOff>
    </xdr:from>
    <xdr:to>
      <xdr:col>6</xdr:col>
      <xdr:colOff>38100</xdr:colOff>
      <xdr:row>39</xdr:row>
      <xdr:rowOff>762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163339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67509</xdr:rowOff>
    </xdr:from>
    <xdr:to>
      <xdr:col>24</xdr:col>
      <xdr:colOff>63500</xdr:colOff>
      <xdr:row>58</xdr:row>
      <xdr:rowOff>70296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1609"/>
          <a:ext cx="838200" cy="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70296</xdr:rowOff>
    </xdr:from>
    <xdr:to>
      <xdr:col>19</xdr:col>
      <xdr:colOff>177800</xdr:colOff>
      <xdr:row>58</xdr:row>
      <xdr:rowOff>89419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14396"/>
          <a:ext cx="889000" cy="1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69828</xdr:rowOff>
    </xdr:from>
    <xdr:to>
      <xdr:col>15</xdr:col>
      <xdr:colOff>50800</xdr:colOff>
      <xdr:row>58</xdr:row>
      <xdr:rowOff>89419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13928"/>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134578</xdr:rowOff>
    </xdr:from>
    <xdr:to>
      <xdr:col>10</xdr:col>
      <xdr:colOff>114300</xdr:colOff>
      <xdr:row>58</xdr:row>
      <xdr:rowOff>69828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07228"/>
          <a:ext cx="889000" cy="10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72945</xdr:rowOff>
    </xdr:from>
    <xdr:to>
      <xdr:col>6</xdr:col>
      <xdr:colOff>38100</xdr:colOff>
      <xdr:row>58</xdr:row>
      <xdr:rowOff>3095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19622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16709</xdr:rowOff>
    </xdr:from>
    <xdr:to>
      <xdr:col>24</xdr:col>
      <xdr:colOff>114300</xdr:colOff>
      <xdr:row>58</xdr:row>
      <xdr:rowOff>118309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19496</xdr:rowOff>
    </xdr:from>
    <xdr:to>
      <xdr:col>20</xdr:col>
      <xdr:colOff>38100</xdr:colOff>
      <xdr:row>58</xdr:row>
      <xdr:rowOff>121096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112223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38619</xdr:rowOff>
    </xdr:from>
    <xdr:to>
      <xdr:col>15</xdr:col>
      <xdr:colOff>101600</xdr:colOff>
      <xdr:row>58</xdr:row>
      <xdr:rowOff>140219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131346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19028</xdr:rowOff>
    </xdr:from>
    <xdr:to>
      <xdr:col>10</xdr:col>
      <xdr:colOff>165100</xdr:colOff>
      <xdr:row>58</xdr:row>
      <xdr:rowOff>120628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111755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5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83778</xdr:rowOff>
    </xdr:from>
    <xdr:to>
      <xdr:col>6</xdr:col>
      <xdr:colOff>38100</xdr:colOff>
      <xdr:row>58</xdr:row>
      <xdr:rowOff>13928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5055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4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9348</xdr:rowOff>
    </xdr:from>
    <xdr:to>
      <xdr:col>24</xdr:col>
      <xdr:colOff>63500</xdr:colOff>
      <xdr:row>76</xdr:row>
      <xdr:rowOff>54507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39548"/>
          <a:ext cx="838200" cy="4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54507</xdr:rowOff>
    </xdr:from>
    <xdr:to>
      <xdr:col>19</xdr:col>
      <xdr:colOff>177800</xdr:colOff>
      <xdr:row>76</xdr:row>
      <xdr:rowOff>104880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84707"/>
          <a:ext cx="889000" cy="5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49723</xdr:rowOff>
    </xdr:from>
    <xdr:to>
      <xdr:col>15</xdr:col>
      <xdr:colOff>50800</xdr:colOff>
      <xdr:row>76</xdr:row>
      <xdr:rowOff>104880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79923"/>
          <a:ext cx="889000" cy="5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49723</xdr:rowOff>
    </xdr:from>
    <xdr:to>
      <xdr:col>10</xdr:col>
      <xdr:colOff>114300</xdr:colOff>
      <xdr:row>76</xdr:row>
      <xdr:rowOff>160268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79923"/>
          <a:ext cx="889000" cy="11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128950</xdr:rowOff>
    </xdr:from>
    <xdr:to>
      <xdr:col>6</xdr:col>
      <xdr:colOff>38100</xdr:colOff>
      <xdr:row>78</xdr:row>
      <xdr:rowOff>59100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50227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2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129999</xdr:rowOff>
    </xdr:from>
    <xdr:to>
      <xdr:col>24</xdr:col>
      <xdr:colOff>114300</xdr:colOff>
      <xdr:row>76</xdr:row>
      <xdr:rowOff>60148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87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152876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4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3707</xdr:rowOff>
    </xdr:from>
    <xdr:to>
      <xdr:col>20</xdr:col>
      <xdr:colOff>38100</xdr:colOff>
      <xdr:row>76</xdr:row>
      <xdr:rowOff>105307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121835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0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54080</xdr:rowOff>
    </xdr:from>
    <xdr:to>
      <xdr:col>15</xdr:col>
      <xdr:colOff>101600</xdr:colOff>
      <xdr:row>76</xdr:row>
      <xdr:rowOff>155680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8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5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170373</xdr:rowOff>
    </xdr:from>
    <xdr:to>
      <xdr:col>10</xdr:col>
      <xdr:colOff>165100</xdr:colOff>
      <xdr:row>76</xdr:row>
      <xdr:rowOff>100523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2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117050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0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109468</xdr:rowOff>
    </xdr:from>
    <xdr:to>
      <xdr:col>6</xdr:col>
      <xdr:colOff>38100</xdr:colOff>
      <xdr:row>77</xdr:row>
      <xdr:rowOff>39618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56145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1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79499</xdr:rowOff>
    </xdr:from>
    <xdr:to>
      <xdr:col>24</xdr:col>
      <xdr:colOff>63500</xdr:colOff>
      <xdr:row>99</xdr:row>
      <xdr:rowOff>80411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3049"/>
          <a:ext cx="838200" cy="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79209</xdr:rowOff>
    </xdr:from>
    <xdr:to>
      <xdr:col>19</xdr:col>
      <xdr:colOff>177800</xdr:colOff>
      <xdr:row>99</xdr:row>
      <xdr:rowOff>80411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2759"/>
          <a:ext cx="8890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79209</xdr:rowOff>
    </xdr:from>
    <xdr:to>
      <xdr:col>15</xdr:col>
      <xdr:colOff>50800</xdr:colOff>
      <xdr:row>99</xdr:row>
      <xdr:rowOff>79710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2759"/>
          <a:ext cx="8890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79710</xdr:rowOff>
    </xdr:from>
    <xdr:to>
      <xdr:col>10</xdr:col>
      <xdr:colOff>114300</xdr:colOff>
      <xdr:row>99</xdr:row>
      <xdr:rowOff>82446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3260"/>
          <a:ext cx="889000" cy="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30305</xdr:rowOff>
    </xdr:from>
    <xdr:to>
      <xdr:col>6</xdr:col>
      <xdr:colOff>38100</xdr:colOff>
      <xdr:row>99</xdr:row>
      <xdr:rowOff>131905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148432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28699</xdr:rowOff>
    </xdr:from>
    <xdr:to>
      <xdr:col>24</xdr:col>
      <xdr:colOff>114300</xdr:colOff>
      <xdr:row>99</xdr:row>
      <xdr:rowOff>130299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29611</xdr:rowOff>
    </xdr:from>
    <xdr:to>
      <xdr:col>20</xdr:col>
      <xdr:colOff>38100</xdr:colOff>
      <xdr:row>99</xdr:row>
      <xdr:rowOff>131211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122338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28409</xdr:rowOff>
    </xdr:from>
    <xdr:to>
      <xdr:col>15</xdr:col>
      <xdr:colOff>101600</xdr:colOff>
      <xdr:row>99</xdr:row>
      <xdr:rowOff>130009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121136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28910</xdr:rowOff>
    </xdr:from>
    <xdr:to>
      <xdr:col>10</xdr:col>
      <xdr:colOff>165100</xdr:colOff>
      <xdr:row>99</xdr:row>
      <xdr:rowOff>130510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121637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31646</xdr:rowOff>
    </xdr:from>
    <xdr:to>
      <xdr:col>6</xdr:col>
      <xdr:colOff>38100</xdr:colOff>
      <xdr:row>99</xdr:row>
      <xdr:rowOff>133246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124373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56424</xdr:rowOff>
    </xdr:from>
    <xdr:to>
      <xdr:col>55</xdr:col>
      <xdr:colOff>0</xdr:colOff>
      <xdr:row>39</xdr:row>
      <xdr:rowOff>83530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42974"/>
          <a:ext cx="838200" cy="2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56424</xdr:rowOff>
    </xdr:from>
    <xdr:to>
      <xdr:col>50</xdr:col>
      <xdr:colOff>114300</xdr:colOff>
      <xdr:row>39</xdr:row>
      <xdr:rowOff>58057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7429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56751</xdr:rowOff>
    </xdr:from>
    <xdr:to>
      <xdr:col>45</xdr:col>
      <xdr:colOff>177800</xdr:colOff>
      <xdr:row>39</xdr:row>
      <xdr:rowOff>58057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4330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56751</xdr:rowOff>
    </xdr:from>
    <xdr:to>
      <xdr:col>41</xdr:col>
      <xdr:colOff>50800</xdr:colOff>
      <xdr:row>39</xdr:row>
      <xdr:rowOff>62956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743301"/>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53957</xdr:rowOff>
    </xdr:from>
    <xdr:to>
      <xdr:col>36</xdr:col>
      <xdr:colOff>165100</xdr:colOff>
      <xdr:row>37</xdr:row>
      <xdr:rowOff>155557</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634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32730</xdr:rowOff>
    </xdr:from>
    <xdr:to>
      <xdr:col>55</xdr:col>
      <xdr:colOff>50800</xdr:colOff>
      <xdr:row>39</xdr:row>
      <xdr:rowOff>134330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119107</xdr:rowOff>
    </xdr:from>
    <xdr:ext cx="313932"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5624</xdr:rowOff>
    </xdr:from>
    <xdr:to>
      <xdr:col>50</xdr:col>
      <xdr:colOff>165100</xdr:colOff>
      <xdr:row>39</xdr:row>
      <xdr:rowOff>107224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9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98351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8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7257</xdr:rowOff>
    </xdr:from>
    <xdr:to>
      <xdr:col>46</xdr:col>
      <xdr:colOff>38100</xdr:colOff>
      <xdr:row>39</xdr:row>
      <xdr:rowOff>108857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99984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86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5951</xdr:rowOff>
    </xdr:from>
    <xdr:to>
      <xdr:col>41</xdr:col>
      <xdr:colOff>101600</xdr:colOff>
      <xdr:row>39</xdr:row>
      <xdr:rowOff>107551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98678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85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12156</xdr:rowOff>
    </xdr:from>
    <xdr:to>
      <xdr:col>36</xdr:col>
      <xdr:colOff>165100</xdr:colOff>
      <xdr:row>39</xdr:row>
      <xdr:rowOff>113756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104883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9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37706</xdr:rowOff>
    </xdr:from>
    <xdr:to>
      <xdr:col>55</xdr:col>
      <xdr:colOff>0</xdr:colOff>
      <xdr:row>54</xdr:row>
      <xdr:rowOff>38735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296006"/>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38735</xdr:rowOff>
    </xdr:from>
    <xdr:to>
      <xdr:col>50</xdr:col>
      <xdr:colOff>114300</xdr:colOff>
      <xdr:row>54</xdr:row>
      <xdr:rowOff>43802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297035"/>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43802</xdr:rowOff>
    </xdr:from>
    <xdr:to>
      <xdr:col>45</xdr:col>
      <xdr:colOff>177800</xdr:colOff>
      <xdr:row>54</xdr:row>
      <xdr:rowOff>168758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302102"/>
          <a:ext cx="889000" cy="1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98031</xdr:rowOff>
    </xdr:from>
    <xdr:to>
      <xdr:col>41</xdr:col>
      <xdr:colOff>50800</xdr:colOff>
      <xdr:row>54</xdr:row>
      <xdr:rowOff>168758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356331"/>
          <a:ext cx="889000" cy="7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158356</xdr:rowOff>
    </xdr:from>
    <xdr:to>
      <xdr:col>55</xdr:col>
      <xdr:colOff>50800</xdr:colOff>
      <xdr:row>54</xdr:row>
      <xdr:rowOff>88506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2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9783</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0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159385</xdr:rowOff>
    </xdr:from>
    <xdr:to>
      <xdr:col>50</xdr:col>
      <xdr:colOff>165100</xdr:colOff>
      <xdr:row>54</xdr:row>
      <xdr:rowOff>89535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24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106062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02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164452</xdr:rowOff>
    </xdr:from>
    <xdr:to>
      <xdr:col>46</xdr:col>
      <xdr:colOff>38100</xdr:colOff>
      <xdr:row>54</xdr:row>
      <xdr:rowOff>94602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2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111129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0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117958</xdr:rowOff>
    </xdr:from>
    <xdr:to>
      <xdr:col>41</xdr:col>
      <xdr:colOff>101600</xdr:colOff>
      <xdr:row>55</xdr:row>
      <xdr:rowOff>48108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37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64635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1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47231</xdr:rowOff>
    </xdr:from>
    <xdr:to>
      <xdr:col>36</xdr:col>
      <xdr:colOff>165100</xdr:colOff>
      <xdr:row>54</xdr:row>
      <xdr:rowOff>148831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3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165358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08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162423</xdr:rowOff>
    </xdr:from>
    <xdr:to>
      <xdr:col>55</xdr:col>
      <xdr:colOff>0</xdr:colOff>
      <xdr:row>78</xdr:row>
      <xdr:rowOff>65963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64073"/>
          <a:ext cx="838200" cy="7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162423</xdr:rowOff>
    </xdr:from>
    <xdr:to>
      <xdr:col>50</xdr:col>
      <xdr:colOff>114300</xdr:colOff>
      <xdr:row>78</xdr:row>
      <xdr:rowOff>9888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64073"/>
          <a:ext cx="889000" cy="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107668</xdr:rowOff>
    </xdr:from>
    <xdr:to>
      <xdr:col>45</xdr:col>
      <xdr:colOff>177800</xdr:colOff>
      <xdr:row>78</xdr:row>
      <xdr:rowOff>9888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09318"/>
          <a:ext cx="889000" cy="7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107668</xdr:rowOff>
    </xdr:from>
    <xdr:to>
      <xdr:col>41</xdr:col>
      <xdr:colOff>50800</xdr:colOff>
      <xdr:row>77</xdr:row>
      <xdr:rowOff>138680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09318"/>
          <a:ext cx="889000" cy="3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124439</xdr:rowOff>
    </xdr:from>
    <xdr:to>
      <xdr:col>36</xdr:col>
      <xdr:colOff>165100</xdr:colOff>
      <xdr:row>78</xdr:row>
      <xdr:rowOff>54589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45716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15163</xdr:rowOff>
    </xdr:from>
    <xdr:to>
      <xdr:col>55</xdr:col>
      <xdr:colOff>50800</xdr:colOff>
      <xdr:row>78</xdr:row>
      <xdr:rowOff>116763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8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111623</xdr:rowOff>
    </xdr:from>
    <xdr:to>
      <xdr:col>50</xdr:col>
      <xdr:colOff>165100</xdr:colOff>
      <xdr:row>78</xdr:row>
      <xdr:rowOff>41773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58300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8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130538</xdr:rowOff>
    </xdr:from>
    <xdr:to>
      <xdr:col>46</xdr:col>
      <xdr:colOff>38100</xdr:colOff>
      <xdr:row>78</xdr:row>
      <xdr:rowOff>60688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51815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2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56868</xdr:rowOff>
    </xdr:from>
    <xdr:to>
      <xdr:col>41</xdr:col>
      <xdr:colOff>101600</xdr:colOff>
      <xdr:row>77</xdr:row>
      <xdr:rowOff>158468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3545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3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87880</xdr:rowOff>
    </xdr:from>
    <xdr:to>
      <xdr:col>36</xdr:col>
      <xdr:colOff>165100</xdr:colOff>
      <xdr:row>78</xdr:row>
      <xdr:rowOff>18030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34557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6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113571</xdr:rowOff>
    </xdr:from>
    <xdr:to>
      <xdr:col>55</xdr:col>
      <xdr:colOff>0</xdr:colOff>
      <xdr:row>96</xdr:row>
      <xdr:rowOff>121847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72771"/>
          <a:ext cx="8382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24310</xdr:rowOff>
    </xdr:from>
    <xdr:to>
      <xdr:col>50</xdr:col>
      <xdr:colOff>114300</xdr:colOff>
      <xdr:row>96</xdr:row>
      <xdr:rowOff>121847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83510"/>
          <a:ext cx="889000" cy="9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24310</xdr:rowOff>
    </xdr:from>
    <xdr:to>
      <xdr:col>45</xdr:col>
      <xdr:colOff>177800</xdr:colOff>
      <xdr:row>96</xdr:row>
      <xdr:rowOff>108321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83510"/>
          <a:ext cx="8890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108321</xdr:rowOff>
    </xdr:from>
    <xdr:to>
      <xdr:col>41</xdr:col>
      <xdr:colOff>50800</xdr:colOff>
      <xdr:row>96</xdr:row>
      <xdr:rowOff>134831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67521"/>
          <a:ext cx="889000" cy="2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158341</xdr:rowOff>
    </xdr:from>
    <xdr:to>
      <xdr:col>36</xdr:col>
      <xdr:colOff>165100</xdr:colOff>
      <xdr:row>95</xdr:row>
      <xdr:rowOff>88491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105018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62771</xdr:rowOff>
    </xdr:from>
    <xdr:to>
      <xdr:col>55</xdr:col>
      <xdr:colOff>50800</xdr:colOff>
      <xdr:row>96</xdr:row>
      <xdr:rowOff>164371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2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41198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71047</xdr:rowOff>
    </xdr:from>
    <xdr:to>
      <xdr:col>50</xdr:col>
      <xdr:colOff>165100</xdr:colOff>
      <xdr:row>97</xdr:row>
      <xdr:rowOff>1197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163774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2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144960</xdr:rowOff>
    </xdr:from>
    <xdr:to>
      <xdr:col>46</xdr:col>
      <xdr:colOff>38100</xdr:colOff>
      <xdr:row>96</xdr:row>
      <xdr:rowOff>75110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91637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57521</xdr:rowOff>
    </xdr:from>
    <xdr:to>
      <xdr:col>41</xdr:col>
      <xdr:colOff>101600</xdr:colOff>
      <xdr:row>96</xdr:row>
      <xdr:rowOff>159121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1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150248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0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84031</xdr:rowOff>
    </xdr:from>
    <xdr:to>
      <xdr:col>36</xdr:col>
      <xdr:colOff>165100</xdr:colOff>
      <xdr:row>97</xdr:row>
      <xdr:rowOff>14181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4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5308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3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68134</xdr:rowOff>
    </xdr:from>
    <xdr:to>
      <xdr:col>85</xdr:col>
      <xdr:colOff>127000</xdr:colOff>
      <xdr:row>37</xdr:row>
      <xdr:rowOff>90908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11784"/>
          <a:ext cx="838200" cy="2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42373</xdr:rowOff>
    </xdr:from>
    <xdr:to>
      <xdr:col>81</xdr:col>
      <xdr:colOff>50800</xdr:colOff>
      <xdr:row>37</xdr:row>
      <xdr:rowOff>68134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86023"/>
          <a:ext cx="889000" cy="2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9412</xdr:rowOff>
    </xdr:from>
    <xdr:to>
      <xdr:col>76</xdr:col>
      <xdr:colOff>114300</xdr:colOff>
      <xdr:row>37</xdr:row>
      <xdr:rowOff>42373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53062"/>
          <a:ext cx="889000" cy="3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9412</xdr:rowOff>
    </xdr:from>
    <xdr:to>
      <xdr:col>71</xdr:col>
      <xdr:colOff>177800</xdr:colOff>
      <xdr:row>37</xdr:row>
      <xdr:rowOff>122641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53062"/>
          <a:ext cx="889000" cy="11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27349</xdr:rowOff>
    </xdr:from>
    <xdr:to>
      <xdr:col>67</xdr:col>
      <xdr:colOff>101600</xdr:colOff>
      <xdr:row>37</xdr:row>
      <xdr:rowOff>128949</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7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145476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40108</xdr:rowOff>
    </xdr:from>
    <xdr:to>
      <xdr:col>85</xdr:col>
      <xdr:colOff>177800</xdr:colOff>
      <xdr:row>37</xdr:row>
      <xdr:rowOff>141708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18535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6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17334</xdr:rowOff>
    </xdr:from>
    <xdr:to>
      <xdr:col>81</xdr:col>
      <xdr:colOff>101600</xdr:colOff>
      <xdr:row>37</xdr:row>
      <xdr:rowOff>118934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6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135461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3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163023</xdr:rowOff>
    </xdr:from>
    <xdr:to>
      <xdr:col>76</xdr:col>
      <xdr:colOff>165100</xdr:colOff>
      <xdr:row>37</xdr:row>
      <xdr:rowOff>93173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3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109700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1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130062</xdr:rowOff>
    </xdr:from>
    <xdr:to>
      <xdr:col>72</xdr:col>
      <xdr:colOff>38100</xdr:colOff>
      <xdr:row>37</xdr:row>
      <xdr:rowOff>60212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0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76739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7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71841</xdr:rowOff>
    </xdr:from>
    <xdr:to>
      <xdr:col>67</xdr:col>
      <xdr:colOff>101600</xdr:colOff>
      <xdr:row>38</xdr:row>
      <xdr:rowOff>1991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164568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0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134130</xdr:rowOff>
    </xdr:from>
    <xdr:to>
      <xdr:col>85</xdr:col>
      <xdr:colOff>127000</xdr:colOff>
      <xdr:row>57</xdr:row>
      <xdr:rowOff>22702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35330"/>
          <a:ext cx="838200" cy="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133482</xdr:rowOff>
    </xdr:from>
    <xdr:to>
      <xdr:col>81</xdr:col>
      <xdr:colOff>50800</xdr:colOff>
      <xdr:row>57</xdr:row>
      <xdr:rowOff>22702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34682"/>
          <a:ext cx="889000" cy="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53327</xdr:rowOff>
    </xdr:from>
    <xdr:to>
      <xdr:col>76</xdr:col>
      <xdr:colOff>114300</xdr:colOff>
      <xdr:row>56</xdr:row>
      <xdr:rowOff>133482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83077"/>
          <a:ext cx="889000" cy="25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53327</xdr:rowOff>
    </xdr:from>
    <xdr:to>
      <xdr:col>71</xdr:col>
      <xdr:colOff>177800</xdr:colOff>
      <xdr:row>55</xdr:row>
      <xdr:rowOff>140767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83077"/>
          <a:ext cx="889000" cy="8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132974</xdr:rowOff>
    </xdr:from>
    <xdr:to>
      <xdr:col>67</xdr:col>
      <xdr:colOff>101600</xdr:colOff>
      <xdr:row>56</xdr:row>
      <xdr:rowOff>63124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54251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83330</xdr:rowOff>
    </xdr:from>
    <xdr:to>
      <xdr:col>85</xdr:col>
      <xdr:colOff>177800</xdr:colOff>
      <xdr:row>57</xdr:row>
      <xdr:rowOff>13480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61757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6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143352</xdr:rowOff>
    </xdr:from>
    <xdr:to>
      <xdr:col>81</xdr:col>
      <xdr:colOff>101600</xdr:colOff>
      <xdr:row>57</xdr:row>
      <xdr:rowOff>73502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64629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3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82682</xdr:rowOff>
    </xdr:from>
    <xdr:to>
      <xdr:col>76</xdr:col>
      <xdr:colOff>165100</xdr:colOff>
      <xdr:row>57</xdr:row>
      <xdr:rowOff>12832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3959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7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2527</xdr:rowOff>
    </xdr:from>
    <xdr:to>
      <xdr:col>72</xdr:col>
      <xdr:colOff>38100</xdr:colOff>
      <xdr:row>55</xdr:row>
      <xdr:rowOff>104127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3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120654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0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89967</xdr:rowOff>
    </xdr:from>
    <xdr:to>
      <xdr:col>67</xdr:col>
      <xdr:colOff>101600</xdr:colOff>
      <xdr:row>56</xdr:row>
      <xdr:rowOff>20117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36644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9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91489</xdr:rowOff>
    </xdr:from>
    <xdr:to>
      <xdr:col>85</xdr:col>
      <xdr:colOff>127000</xdr:colOff>
      <xdr:row>79</xdr:row>
      <xdr:rowOff>91796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36039"/>
          <a:ext cx="8382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82998</xdr:rowOff>
    </xdr:from>
    <xdr:to>
      <xdr:col>81</xdr:col>
      <xdr:colOff>50800</xdr:colOff>
      <xdr:row>79</xdr:row>
      <xdr:rowOff>91489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2754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82998</xdr:rowOff>
    </xdr:from>
    <xdr:to>
      <xdr:col>76</xdr:col>
      <xdr:colOff>114300</xdr:colOff>
      <xdr:row>79</xdr:row>
      <xdr:rowOff>85319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27548"/>
          <a:ext cx="889000" cy="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85319</xdr:rowOff>
    </xdr:from>
    <xdr:to>
      <xdr:col>71</xdr:col>
      <xdr:colOff>177800</xdr:colOff>
      <xdr:row>79</xdr:row>
      <xdr:rowOff>92086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29869"/>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155671</xdr:rowOff>
    </xdr:from>
    <xdr:to>
      <xdr:col>67</xdr:col>
      <xdr:colOff>101600</xdr:colOff>
      <xdr:row>79</xdr:row>
      <xdr:rowOff>85821</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2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102348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3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40996</xdr:rowOff>
    </xdr:from>
    <xdr:to>
      <xdr:col>85</xdr:col>
      <xdr:colOff>177800</xdr:colOff>
      <xdr:row>79</xdr:row>
      <xdr:rowOff>142596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40689</xdr:rowOff>
    </xdr:from>
    <xdr:to>
      <xdr:col>81</xdr:col>
      <xdr:colOff>101600</xdr:colOff>
      <xdr:row>79</xdr:row>
      <xdr:rowOff>142289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133416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32198</xdr:rowOff>
    </xdr:from>
    <xdr:to>
      <xdr:col>76</xdr:col>
      <xdr:colOff>165100</xdr:colOff>
      <xdr:row>79</xdr:row>
      <xdr:rowOff>133798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124925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34519</xdr:rowOff>
    </xdr:from>
    <xdr:to>
      <xdr:col>72</xdr:col>
      <xdr:colOff>38100</xdr:colOff>
      <xdr:row>79</xdr:row>
      <xdr:rowOff>136119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127246</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7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41286</xdr:rowOff>
    </xdr:from>
    <xdr:to>
      <xdr:col>67</xdr:col>
      <xdr:colOff>101600</xdr:colOff>
      <xdr:row>79</xdr:row>
      <xdr:rowOff>142886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134013</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102456</xdr:rowOff>
    </xdr:from>
    <xdr:to>
      <xdr:col>85</xdr:col>
      <xdr:colOff>127000</xdr:colOff>
      <xdr:row>97</xdr:row>
      <xdr:rowOff>116173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3310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102456</xdr:rowOff>
    </xdr:from>
    <xdr:to>
      <xdr:col>81</xdr:col>
      <xdr:colOff>50800</xdr:colOff>
      <xdr:row>97</xdr:row>
      <xdr:rowOff>112432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33106"/>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89472</xdr:rowOff>
    </xdr:from>
    <xdr:to>
      <xdr:col>76</xdr:col>
      <xdr:colOff>114300</xdr:colOff>
      <xdr:row>97</xdr:row>
      <xdr:rowOff>112432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20122"/>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89472</xdr:rowOff>
    </xdr:from>
    <xdr:to>
      <xdr:col>71</xdr:col>
      <xdr:colOff>177800</xdr:colOff>
      <xdr:row>97</xdr:row>
      <xdr:rowOff>155928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20122"/>
          <a:ext cx="889000" cy="6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94371</xdr:rowOff>
    </xdr:from>
    <xdr:to>
      <xdr:col>67</xdr:col>
      <xdr:colOff>101600</xdr:colOff>
      <xdr:row>98</xdr:row>
      <xdr:rowOff>24521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41048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65373</xdr:rowOff>
    </xdr:from>
    <xdr:to>
      <xdr:col>85</xdr:col>
      <xdr:colOff>177800</xdr:colOff>
      <xdr:row>97</xdr:row>
      <xdr:rowOff>166973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24750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51656</xdr:rowOff>
    </xdr:from>
    <xdr:to>
      <xdr:col>81</xdr:col>
      <xdr:colOff>101600</xdr:colOff>
      <xdr:row>97</xdr:row>
      <xdr:rowOff>153256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169783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5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61632</xdr:rowOff>
    </xdr:from>
    <xdr:to>
      <xdr:col>76</xdr:col>
      <xdr:colOff>165100</xdr:colOff>
      <xdr:row>97</xdr:row>
      <xdr:rowOff>163232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8309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6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38672</xdr:rowOff>
    </xdr:from>
    <xdr:to>
      <xdr:col>72</xdr:col>
      <xdr:colOff>38100</xdr:colOff>
      <xdr:row>97</xdr:row>
      <xdr:rowOff>140272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156799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105128</xdr:rowOff>
    </xdr:from>
    <xdr:to>
      <xdr:col>67</xdr:col>
      <xdr:colOff>101600</xdr:colOff>
      <xdr:row>98</xdr:row>
      <xdr:rowOff>35278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3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26405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2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42201</xdr:rowOff>
    </xdr:from>
    <xdr:to>
      <xdr:col>98</xdr:col>
      <xdr:colOff>38100</xdr:colOff>
      <xdr:row>39</xdr:row>
      <xdr:rowOff>143801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160328</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503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住民一人あたりのコストは増加。保育関連事業の増加等が要因。民生費全体は増加傾向にあり、類似団体と比較しても多額な状況が続いている。事業の優先性、重要性、効果等を十分に考慮したうえで、事業の見直しに努めていく。</a:t>
          </a:r>
        </a:p>
        <a:p>
          <a:r>
            <a:rPr kumimoji="1" lang="ja-JP" altLang="en-US" sz="1300">
              <a:latin typeface="ＭＳ Ｐゴシック" panose="020B0600070205080204" pitchFamily="50" charset="-128"/>
              <a:ea typeface="ＭＳ Ｐゴシック" panose="020B0600070205080204" pitchFamily="50" charset="-128"/>
            </a:rPr>
            <a:t>　農林水産業費については、住民一人あたりのコストは増加。農業は本市の基幹産業であることから、手厚い補助事業等を実施していることもあり、類似団体と比較しても多額な状況。民生費と同様に、事業の優先性、重要性、効果等を十分に考慮したうえで、事業の見直し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については、住民一人あたりのコストは減少。企業誘致用地整備事業特別会計繰出金の減少等が要因。物価高騰対応重点支援地方創生臨時交付金を活用した物価高騰対策事業を継続的に実施おり、交付金の状況によっては今後も増加する可能性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住民一人あたりのコストが増加。新規事業として学校給食費補助事業（小・中学校）を開始したことによる増加等が要因。この他にも、学校施設の改修・更新等が見込まれているため、事業の優先性等を十分に考慮し計画的に実施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財政調整基金残高については、取り崩しを行わず積立額は微増。前年度とほぼ同額。</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財政調整基金残高については変動していないものの、基金全体としては減少傾向にある。</a:t>
          </a:r>
        </a:p>
        <a:p>
          <a:r>
            <a:rPr kumimoji="1" lang="ja-JP" altLang="en-US" sz="1400">
              <a:latin typeface="ＭＳ ゴシック" pitchFamily="49" charset="-128"/>
              <a:ea typeface="ＭＳ ゴシック" pitchFamily="49" charset="-128"/>
            </a:rPr>
            <a:t>　実質収支額については、前年度比</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百万円の増。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今後については、事業の見直し等により、健全な財政運営に努めていく。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一般会計において、中期財政計画に沿った財政運営を行っており、引き続き黒字となったが、普通交付税の合併算定替えの終了により歳入が減少しているため、今後も適正な財政運営に努める。</a:t>
          </a:r>
        </a:p>
        <a:p>
          <a:r>
            <a:rPr kumimoji="1" lang="ja-JP" altLang="en-US" sz="1400">
              <a:latin typeface="ＭＳ ゴシック" pitchFamily="49" charset="-128"/>
              <a:ea typeface="ＭＳ ゴシック" pitchFamily="49" charset="-128"/>
            </a:rPr>
            <a:t>　企業会計や特別会計についても、独立採算及び適正な歳入の確保等に努める。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9" zoomScale="85" zoomScaleNormal="85" workbookViewId="0">
      <selection activeCell="CT7" sqref="CT7:DA7"/>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33019370</v>
      </c>
      <c r="BO4" s="371"/>
      <c r="BP4" s="371"/>
      <c r="BQ4" s="371"/>
      <c r="BR4" s="371"/>
      <c r="BS4" s="371"/>
      <c r="BT4" s="371"/>
      <c r="BU4" s="372"/>
      <c r="BV4" s="370">
        <v>32994775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5.4</v>
      </c>
      <c r="CU4" s="377"/>
      <c r="CV4" s="377"/>
      <c r="CW4" s="377"/>
      <c r="CX4" s="377"/>
      <c r="CY4" s="377"/>
      <c r="CZ4" s="377"/>
      <c r="DA4" s="378"/>
      <c r="DB4" s="376">
        <v>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31737052</v>
      </c>
      <c r="BO5" s="408"/>
      <c r="BP5" s="408"/>
      <c r="BQ5" s="408"/>
      <c r="BR5" s="408"/>
      <c r="BS5" s="408"/>
      <c r="BT5" s="408"/>
      <c r="BU5" s="409"/>
      <c r="BV5" s="407">
        <v>32007431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90.6</v>
      </c>
      <c r="CU5" s="405"/>
      <c r="CV5" s="405"/>
      <c r="CW5" s="405"/>
      <c r="CX5" s="405"/>
      <c r="CY5" s="405"/>
      <c r="CZ5" s="405"/>
      <c r="DA5" s="406"/>
      <c r="DB5" s="404">
        <v>89.4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1282318</v>
      </c>
      <c r="BO6" s="408"/>
      <c r="BP6" s="408"/>
      <c r="BQ6" s="408"/>
      <c r="BR6" s="408"/>
      <c r="BS6" s="408"/>
      <c r="BT6" s="408"/>
      <c r="BU6" s="409"/>
      <c r="BV6" s="407">
        <v>987344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90.8</v>
      </c>
      <c r="CU6" s="445"/>
      <c r="CV6" s="445"/>
      <c r="CW6" s="445"/>
      <c r="CX6" s="445"/>
      <c r="CY6" s="445"/>
      <c r="CZ6" s="445"/>
      <c r="DA6" s="446"/>
      <c r="DB6" s="444">
        <v>89.8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397310</v>
      </c>
      <c r="BO7" s="408"/>
      <c r="BP7" s="408"/>
      <c r="BQ7" s="408"/>
      <c r="BR7" s="408"/>
      <c r="BS7" s="408"/>
      <c r="BT7" s="408"/>
      <c r="BU7" s="409"/>
      <c r="BV7" s="407">
        <v>164127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16449148</v>
      </c>
      <c r="CU7" s="408"/>
      <c r="CV7" s="408"/>
      <c r="CW7" s="408"/>
      <c r="CX7" s="408"/>
      <c r="CY7" s="408"/>
      <c r="CZ7" s="408"/>
      <c r="DA7" s="409"/>
      <c r="DB7" s="407">
        <v>16373794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885008</v>
      </c>
      <c r="BO8" s="408"/>
      <c r="BP8" s="408"/>
      <c r="BQ8" s="408"/>
      <c r="BR8" s="408"/>
      <c r="BS8" s="408"/>
      <c r="BT8" s="408"/>
      <c r="BU8" s="409"/>
      <c r="BV8" s="407">
        <v>823217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0.28000000000000003</v>
      </c>
      <c r="CU8" s="448"/>
      <c r="CV8" s="448"/>
      <c r="CW8" s="448"/>
      <c r="CX8" s="448"/>
      <c r="CY8" s="448"/>
      <c r="CZ8" s="448"/>
      <c r="DA8" s="449"/>
      <c r="DB8" s="447">
        <v>0.28000000000000003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41096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61791</v>
      </c>
      <c r="BO9" s="408"/>
      <c r="BP9" s="408"/>
      <c r="BQ9" s="408"/>
      <c r="BR9" s="408"/>
      <c r="BS9" s="408"/>
      <c r="BT9" s="408"/>
      <c r="BU9" s="409"/>
      <c r="BV9" s="407">
        <v>-458251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15.7</v>
      </c>
      <c r="CU9" s="405"/>
      <c r="CV9" s="405"/>
      <c r="CW9" s="405"/>
      <c r="CX9" s="405"/>
      <c r="CY9" s="405"/>
      <c r="CZ9" s="405"/>
      <c r="DA9" s="406"/>
      <c r="DB9" s="404">
        <v>17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44115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287</v>
      </c>
      <c r="BO10" s="408"/>
      <c r="BP10" s="408"/>
      <c r="BQ10" s="408"/>
      <c r="BR10" s="408"/>
      <c r="BS10" s="408"/>
      <c r="BT10" s="408"/>
      <c r="BU10" s="409"/>
      <c r="BV10" s="407">
        <v>274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438200</v>
      </c>
      <c r="BO11" s="408"/>
      <c r="BP11" s="408"/>
      <c r="BQ11" s="408"/>
      <c r="BR11" s="408"/>
      <c r="BS11" s="408"/>
      <c r="BT11" s="408"/>
      <c r="BU11" s="409"/>
      <c r="BV11" s="407">
        <v>642700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40724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39779</v>
      </c>
      <c r="S13" s="492"/>
      <c r="T13" s="492"/>
      <c r="U13" s="492"/>
      <c r="V13" s="493"/>
      <c r="W13" s="423" t="s">
        <v>131</v>
      </c>
      <c r="X13" s="424"/>
      <c r="Y13" s="424"/>
      <c r="Z13" s="424"/>
      <c r="AA13" s="424"/>
      <c r="AB13" s="414"/>
      <c r="AC13" s="458">
        <v>4761</v>
      </c>
      <c r="AD13" s="459"/>
      <c r="AE13" s="459"/>
      <c r="AF13" s="459"/>
      <c r="AG13" s="501"/>
      <c r="AH13" s="458">
        <v>5642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500278</v>
      </c>
      <c r="BO13" s="408"/>
      <c r="BP13" s="408"/>
      <c r="BQ13" s="408"/>
      <c r="BR13" s="408"/>
      <c r="BS13" s="408"/>
      <c r="BT13" s="408"/>
      <c r="BU13" s="409"/>
      <c r="BV13" s="407">
        <v>184723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v>
      </c>
      <c r="CU13" s="405"/>
      <c r="CV13" s="405"/>
      <c r="CW13" s="405"/>
      <c r="CX13" s="405"/>
      <c r="CY13" s="405"/>
      <c r="CZ13" s="405"/>
      <c r="DA13" s="406"/>
      <c r="DB13" s="404">
        <v>4.3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41272</v>
      </c>
      <c r="S14" s="492"/>
      <c r="T14" s="492"/>
      <c r="U14" s="492"/>
      <c r="V14" s="493"/>
      <c r="W14" s="397"/>
      <c r="X14" s="398"/>
      <c r="Y14" s="398"/>
      <c r="Z14" s="398"/>
      <c r="AA14" s="398"/>
      <c r="AB14" s="387"/>
      <c r="AC14" s="494">
        <v>22.7</v>
      </c>
      <c r="AD14" s="495"/>
      <c r="AE14" s="495"/>
      <c r="AF14" s="495"/>
      <c r="AG14" s="496"/>
      <c r="AH14" s="494">
        <v>25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40467</v>
      </c>
      <c r="S15" s="492"/>
      <c r="T15" s="492"/>
      <c r="U15" s="492"/>
      <c r="V15" s="493"/>
      <c r="W15" s="423" t="s">
        <v>137</v>
      </c>
      <c r="X15" s="424"/>
      <c r="Y15" s="424"/>
      <c r="Z15" s="424"/>
      <c r="AA15" s="424"/>
      <c r="AB15" s="414"/>
      <c r="AC15" s="458">
        <v>4116</v>
      </c>
      <c r="AD15" s="459"/>
      <c r="AE15" s="459"/>
      <c r="AF15" s="459"/>
      <c r="AG15" s="501"/>
      <c r="AH15" s="458">
        <v>4484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4275662</v>
      </c>
      <c r="BO15" s="371"/>
      <c r="BP15" s="371"/>
      <c r="BQ15" s="371"/>
      <c r="BR15" s="371"/>
      <c r="BS15" s="371"/>
      <c r="BT15" s="371"/>
      <c r="BU15" s="372"/>
      <c r="BV15" s="370">
        <v>4369277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19.600000000000001</v>
      </c>
      <c r="AD16" s="495"/>
      <c r="AE16" s="495"/>
      <c r="AF16" s="495"/>
      <c r="AG16" s="496"/>
      <c r="AH16" s="494">
        <v>19.8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15376822</v>
      </c>
      <c r="BO16" s="408"/>
      <c r="BP16" s="408"/>
      <c r="BQ16" s="408"/>
      <c r="BR16" s="408"/>
      <c r="BS16" s="408"/>
      <c r="BT16" s="408"/>
      <c r="BU16" s="409"/>
      <c r="BV16" s="407">
        <v>15233612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12119</v>
      </c>
      <c r="AD17" s="459"/>
      <c r="AE17" s="459"/>
      <c r="AF17" s="459"/>
      <c r="AG17" s="501"/>
      <c r="AH17" s="458">
        <v>12481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5315919</v>
      </c>
      <c r="BO17" s="408"/>
      <c r="BP17" s="408"/>
      <c r="BQ17" s="408"/>
      <c r="BR17" s="408"/>
      <c r="BS17" s="408"/>
      <c r="BT17" s="408"/>
      <c r="BU17" s="409"/>
      <c r="BV17" s="407">
        <v>5435177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214.29</v>
      </c>
      <c r="M18" s="531"/>
      <c r="N18" s="531"/>
      <c r="O18" s="531"/>
      <c r="P18" s="531"/>
      <c r="Q18" s="531"/>
      <c r="R18" s="532"/>
      <c r="S18" s="532"/>
      <c r="T18" s="532"/>
      <c r="U18" s="532"/>
      <c r="V18" s="533"/>
      <c r="W18" s="425"/>
      <c r="X18" s="426"/>
      <c r="Y18" s="426"/>
      <c r="Z18" s="426"/>
      <c r="AA18" s="426"/>
      <c r="AB18" s="417"/>
      <c r="AC18" s="534">
        <v>57.7</v>
      </c>
      <c r="AD18" s="535"/>
      <c r="AE18" s="535"/>
      <c r="AF18" s="535"/>
      <c r="AG18" s="536"/>
      <c r="AH18" s="534">
        <v>55.2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15088523</v>
      </c>
      <c r="BO18" s="408"/>
      <c r="BP18" s="408"/>
      <c r="BQ18" s="408"/>
      <c r="BR18" s="408"/>
      <c r="BS18" s="408"/>
      <c r="BT18" s="408"/>
      <c r="BU18" s="409"/>
      <c r="BV18" s="407">
        <v>14639896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192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20741272</v>
      </c>
      <c r="BO19" s="408"/>
      <c r="BP19" s="408"/>
      <c r="BQ19" s="408"/>
      <c r="BR19" s="408"/>
      <c r="BS19" s="408"/>
      <c r="BT19" s="408"/>
      <c r="BU19" s="409"/>
      <c r="BV19" s="407">
        <v>20843016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15141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19730056</v>
      </c>
      <c r="BO22" s="371"/>
      <c r="BP22" s="371"/>
      <c r="BQ22" s="371"/>
      <c r="BR22" s="371"/>
      <c r="BS22" s="371"/>
      <c r="BT22" s="371"/>
      <c r="BU22" s="372"/>
      <c r="BV22" s="370">
        <v>21175229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7724679</v>
      </c>
      <c r="BO23" s="408"/>
      <c r="BP23" s="408"/>
      <c r="BQ23" s="408"/>
      <c r="BR23" s="408"/>
      <c r="BS23" s="408"/>
      <c r="BT23" s="408"/>
      <c r="BU23" s="409"/>
      <c r="BV23" s="407">
        <v>7833177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8750</v>
      </c>
      <c r="R24" s="459"/>
      <c r="S24" s="459"/>
      <c r="T24" s="459"/>
      <c r="U24" s="459"/>
      <c r="V24" s="501"/>
      <c r="W24" s="553"/>
      <c r="X24" s="554"/>
      <c r="Y24" s="555"/>
      <c r="Z24" s="457" t="s">
        <v>162</v>
      </c>
      <c r="AA24" s="437"/>
      <c r="AB24" s="437"/>
      <c r="AC24" s="437"/>
      <c r="AD24" s="437"/>
      <c r="AE24" s="437"/>
      <c r="AF24" s="437"/>
      <c r="AG24" s="438"/>
      <c r="AH24" s="458">
        <v>354</v>
      </c>
      <c r="AI24" s="459"/>
      <c r="AJ24" s="459"/>
      <c r="AK24" s="459"/>
      <c r="AL24" s="501"/>
      <c r="AM24" s="458">
        <v>1139880</v>
      </c>
      <c r="AN24" s="459"/>
      <c r="AO24" s="459"/>
      <c r="AP24" s="459"/>
      <c r="AQ24" s="459"/>
      <c r="AR24" s="501"/>
      <c r="AS24" s="458">
        <v>3220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16719909</v>
      </c>
      <c r="BO24" s="408"/>
      <c r="BP24" s="408"/>
      <c r="BQ24" s="408"/>
      <c r="BR24" s="408"/>
      <c r="BS24" s="408"/>
      <c r="BT24" s="408"/>
      <c r="BU24" s="409"/>
      <c r="BV24" s="407">
        <v>17687080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7090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1064908</v>
      </c>
      <c r="BO25" s="371"/>
      <c r="BP25" s="371"/>
      <c r="BQ25" s="371"/>
      <c r="BR25" s="371"/>
      <c r="BS25" s="371"/>
      <c r="BT25" s="371"/>
      <c r="BU25" s="372"/>
      <c r="BV25" s="370">
        <v>1015510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6300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4380</v>
      </c>
      <c r="R27" s="459"/>
      <c r="S27" s="459"/>
      <c r="T27" s="459"/>
      <c r="U27" s="459"/>
      <c r="V27" s="501"/>
      <c r="W27" s="553"/>
      <c r="X27" s="554"/>
      <c r="Y27" s="555"/>
      <c r="Z27" s="457" t="s">
        <v>171</v>
      </c>
      <c r="AA27" s="437"/>
      <c r="AB27" s="437"/>
      <c r="AC27" s="437"/>
      <c r="AD27" s="437"/>
      <c r="AE27" s="437"/>
      <c r="AF27" s="437"/>
      <c r="AG27" s="438"/>
      <c r="AH27" s="458">
        <v>8</v>
      </c>
      <c r="AI27" s="459"/>
      <c r="AJ27" s="459"/>
      <c r="AK27" s="459"/>
      <c r="AL27" s="501"/>
      <c r="AM27" s="458">
        <v>33296</v>
      </c>
      <c r="AN27" s="459"/>
      <c r="AO27" s="459"/>
      <c r="AP27" s="459"/>
      <c r="AQ27" s="459"/>
      <c r="AR27" s="501"/>
      <c r="AS27" s="458">
        <v>4162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466924</v>
      </c>
      <c r="BO27" s="527"/>
      <c r="BP27" s="527"/>
      <c r="BQ27" s="527"/>
      <c r="BR27" s="527"/>
      <c r="BS27" s="527"/>
      <c r="BT27" s="527"/>
      <c r="BU27" s="528"/>
      <c r="BV27" s="526">
        <v>466860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3680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1992807</v>
      </c>
      <c r="BO28" s="371"/>
      <c r="BP28" s="371"/>
      <c r="BQ28" s="371"/>
      <c r="BR28" s="371"/>
      <c r="BS28" s="371"/>
      <c r="BT28" s="371"/>
      <c r="BU28" s="372"/>
      <c r="BV28" s="370">
        <v>1992520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17</v>
      </c>
      <c r="M29" s="459"/>
      <c r="N29" s="459"/>
      <c r="O29" s="459"/>
      <c r="P29" s="501"/>
      <c r="Q29" s="458">
        <v>3500</v>
      </c>
      <c r="R29" s="459"/>
      <c r="S29" s="459"/>
      <c r="T29" s="459"/>
      <c r="U29" s="459"/>
      <c r="V29" s="501"/>
      <c r="W29" s="556"/>
      <c r="X29" s="557"/>
      <c r="Y29" s="558"/>
      <c r="Z29" s="457" t="s">
        <v>177</v>
      </c>
      <c r="AA29" s="437"/>
      <c r="AB29" s="437"/>
      <c r="AC29" s="437"/>
      <c r="AD29" s="437"/>
      <c r="AE29" s="437"/>
      <c r="AF29" s="437"/>
      <c r="AG29" s="438"/>
      <c r="AH29" s="458">
        <v>362</v>
      </c>
      <c r="AI29" s="459"/>
      <c r="AJ29" s="459"/>
      <c r="AK29" s="459"/>
      <c r="AL29" s="501"/>
      <c r="AM29" s="458">
        <v>1173176</v>
      </c>
      <c r="AN29" s="459"/>
      <c r="AO29" s="459"/>
      <c r="AP29" s="459"/>
      <c r="AQ29" s="459"/>
      <c r="AR29" s="501"/>
      <c r="AS29" s="458">
        <v>3241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9632608</v>
      </c>
      <c r="BO29" s="408"/>
      <c r="BP29" s="408"/>
      <c r="BQ29" s="408"/>
      <c r="BR29" s="408"/>
      <c r="BS29" s="408"/>
      <c r="BT29" s="408"/>
      <c r="BU29" s="409"/>
      <c r="BV29" s="407">
        <v>10635809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8431602</v>
      </c>
      <c r="BO30" s="527"/>
      <c r="BP30" s="527"/>
      <c r="BQ30" s="527"/>
      <c r="BR30" s="527"/>
      <c r="BS30" s="527"/>
      <c r="BT30" s="527"/>
      <c r="BU30" s="528"/>
      <c r="BV30" s="526">
        <v>8697790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69"/>
      <c r="BE34" s="597">
        <f>IF(BG34="","",MAX(C34:D43,U34:V43,AM34:AN43)+1)</f>
        <v>6</v>
      </c>
      <c r="BF34" s="597"/>
      <c r="BG34" s="598" t="str">
        <f>IF('各会計、関係団体の財政状況及び健全化判断比率'!B32="","",'各会計、関係団体の財政状況及び健全化判断比率'!B32)</f>
        <v>国民宿舎事業特別会計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雲仙・南島原保健組合（一般会計）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5</v>
      </c>
      <c r="AN35" s="597"/>
      <c r="AO35" s="598" t="str">
        <f>IF('各会計、関係団体の財政状況及び健全化判断比率'!B31="","",'各会計、関係団体の財政状況及び健全化判断比率'!B31)</f>
        <v>下水道事業会計</v>
      </c>
      <c r="AP35" s="598"/>
      <c r="AQ35" s="598"/>
      <c r="AR35" s="598"/>
      <c r="AS35" s="598"/>
      <c r="AT35" s="598"/>
      <c r="AU35" s="598"/>
      <c r="AV35" s="598"/>
      <c r="AW35" s="598"/>
      <c r="AX35" s="598"/>
      <c r="AY35" s="598"/>
      <c r="AZ35" s="598"/>
      <c r="BA35" s="598"/>
      <c r="BB35" s="598"/>
      <c r="BC35" s="598"/>
      <c r="BD35" s="169"/>
      <c r="BE35" s="597">
        <f t="shared" ref="BE35:BE43" si="1">IF(BG35="","",BE34+1)</f>
        <v>7</v>
      </c>
      <c r="BF35" s="597"/>
      <c r="BG35" s="598" t="str">
        <f>IF('各会計、関係団体の財政状況及び健全化判断比率'!B33="","",'各会計、関係団体の財政状況及び健全化判断比率'!B33)</f>
        <v>温泉浴場事業特別会計</v>
      </c>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雲仙・南島原保健組合（介護老人保健施設事業特別会計）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f t="shared" si="1"/>
        <v>8</v>
      </c>
      <c r="BF36" s="597"/>
      <c r="BG36" s="598" t="str">
        <f>IF('各会計、関係団体の財政状況及び健全化判断比率'!B34="","",'各会計、関係団体の財政状況及び健全化判断比率'!B34)</f>
        <v>企業誘致用地整備事業特別会計</v>
      </c>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雲仙・南島原保健組合（病院事業会計）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県央地域広域市町村圏組合（一般会計）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長崎県病院企業団（病院事業会計）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県央県南広域環境組合（一般会計）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長崎県後期高齢者医療広域連合（一般会計）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長崎県後期高齢者医療広域連合（後期高齢者医療事業特別会計）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島原地域広域市町村圏組合（一般会計）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島原地域広域市町村圏組合（介護保険事業特別会計）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VwfBraajbGJRsRQ6z4T815Pshx10PG+EHpoSvFJPMAcTbrlcmo+CflDLKYn8f8ghj9DDQ/zX1oStY7yjnOaqHw==" saltValue="hD6yvpbe+47lBqIUtRSS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70" zoomScaleNormal="70" zoomScaleSheetLayoutView="100" workbookViewId="0">
      <selection activeCell="K37" sqref="K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2" t="s">
        <v>532</v>
      </c>
      <c r="D34" s="1152"/>
      <c r="E34" s="1153"/>
      <c r="F34" s="32">
        <v>7.63</v>
      </c>
      <c r="G34" s="33">
        <v>6.27</v>
      </c>
      <c r="H34" s="33">
        <v>6.66</v>
      </c>
      <c r="I34" s="33">
        <v>7.12</v>
      </c>
      <c r="J34" s="34">
        <v>6.6</v>
      </c>
      <c r="K34" s="22"/>
      <c r="L34" s="22"/>
      <c r="M34" s="22"/>
      <c r="N34" s="22"/>
      <c r="O34" s="22"/>
      <c r="P34" s="22"/>
    </row>
    <row r="35" spans="1:16" ht="39" customHeight="1" x14ac:dyDescent="0.15">
      <c r="A35" s="22"/>
      <c r="B35" s="35"/>
      <c r="C35" s="1146" t="s">
        <v>533</v>
      </c>
      <c r="D35" s="1147"/>
      <c r="E35" s="1148"/>
      <c r="F35" s="36">
        <v>9.1300000000000008</v>
      </c>
      <c r="G35" s="37">
        <v>6.7</v>
      </c>
      <c r="H35" s="37">
        <v>7.89</v>
      </c>
      <c r="I35" s="37">
        <v>5.0199999999999996</v>
      </c>
      <c r="J35" s="38">
        <v>5.38</v>
      </c>
      <c r="K35" s="22"/>
      <c r="L35" s="22"/>
      <c r="M35" s="22"/>
      <c r="N35" s="22"/>
      <c r="O35" s="22"/>
      <c r="P35" s="22"/>
    </row>
    <row r="36" spans="1:16" ht="39" customHeight="1" x14ac:dyDescent="0.15">
      <c r="A36" s="22"/>
      <c r="B36" s="35"/>
      <c r="C36" s="1146" t="s">
        <v>534</v>
      </c>
      <c r="D36" s="1147"/>
      <c r="E36" s="1148"/>
      <c r="F36" s="36">
        <v>2.76</v>
      </c>
      <c r="G36" s="37">
        <v>2.88</v>
      </c>
      <c r="H36" s="37">
        <v>3.02</v>
      </c>
      <c r="I36" s="37">
        <v>2.97</v>
      </c>
      <c r="J36" s="38">
        <v>2.9</v>
      </c>
      <c r="K36" s="22"/>
      <c r="L36" s="22"/>
      <c r="M36" s="22"/>
      <c r="N36" s="22"/>
      <c r="O36" s="22"/>
      <c r="P36" s="22"/>
    </row>
    <row r="37" spans="1:16" ht="39" customHeight="1" x14ac:dyDescent="0.15">
      <c r="A37" s="22"/>
      <c r="B37" s="35"/>
      <c r="C37" s="1146" t="s">
        <v>535</v>
      </c>
      <c r="D37" s="1147"/>
      <c r="E37" s="1148"/>
      <c r="F37" s="36">
        <v>0</v>
      </c>
      <c r="G37" s="37">
        <v>4.08</v>
      </c>
      <c r="H37" s="37">
        <v>1.74</v>
      </c>
      <c r="I37" s="37">
        <v>3.74</v>
      </c>
      <c r="J37" s="38">
        <v>2.5499999999999998</v>
      </c>
      <c r="K37" s="22"/>
      <c r="L37" s="22"/>
      <c r="M37" s="22"/>
      <c r="N37" s="22"/>
      <c r="O37" s="22"/>
      <c r="P37" s="22"/>
    </row>
    <row r="38" spans="1:16" ht="39" customHeight="1" x14ac:dyDescent="0.15">
      <c r="A38" s="22"/>
      <c r="B38" s="35"/>
      <c r="C38" s="1146" t="s">
        <v>536</v>
      </c>
      <c r="D38" s="1147"/>
      <c r="E38" s="1148"/>
      <c r="F38" s="36">
        <v>1.02</v>
      </c>
      <c r="G38" s="37">
        <v>0.96</v>
      </c>
      <c r="H38" s="37">
        <v>1.02</v>
      </c>
      <c r="I38" s="37">
        <v>0.11</v>
      </c>
      <c r="J38" s="38">
        <v>0.14000000000000001</v>
      </c>
      <c r="K38" s="22"/>
      <c r="L38" s="22"/>
      <c r="M38" s="22"/>
      <c r="N38" s="22"/>
      <c r="O38" s="22"/>
      <c r="P38" s="22"/>
    </row>
    <row r="39" spans="1:16" ht="39" customHeight="1" x14ac:dyDescent="0.15">
      <c r="A39" s="22"/>
      <c r="B39" s="35"/>
      <c r="C39" s="1146" t="s">
        <v>537</v>
      </c>
      <c r="D39" s="1147"/>
      <c r="E39" s="1148"/>
      <c r="F39" s="36">
        <v>0</v>
      </c>
      <c r="G39" s="37">
        <v>0.01</v>
      </c>
      <c r="H39" s="37">
        <v>0.04</v>
      </c>
      <c r="I39" s="37">
        <v>0.03</v>
      </c>
      <c r="J39" s="38">
        <v>0.03</v>
      </c>
      <c r="K39" s="22"/>
      <c r="L39" s="22"/>
      <c r="M39" s="22"/>
      <c r="N39" s="22"/>
      <c r="O39" s="22"/>
      <c r="P39" s="22"/>
    </row>
    <row r="40" spans="1:16" ht="39" customHeight="1" x14ac:dyDescent="0.15">
      <c r="A40" s="22"/>
      <c r="B40" s="35"/>
      <c r="C40" s="1146" t="s">
        <v>538</v>
      </c>
      <c r="D40" s="1147"/>
      <c r="E40" s="1148"/>
      <c r="F40" s="36">
        <v>0</v>
      </c>
      <c r="G40" s="37">
        <v>0.01</v>
      </c>
      <c r="H40" s="37">
        <v>0.02</v>
      </c>
      <c r="I40" s="37">
        <v>0.02</v>
      </c>
      <c r="J40" s="38">
        <v>0.03</v>
      </c>
      <c r="K40" s="22"/>
      <c r="L40" s="22"/>
      <c r="M40" s="22"/>
      <c r="N40" s="22"/>
      <c r="O40" s="22"/>
      <c r="P40" s="22"/>
    </row>
    <row r="41" spans="1:16" ht="39" customHeight="1" x14ac:dyDescent="0.15">
      <c r="A41" s="22"/>
      <c r="B41" s="35"/>
      <c r="C41" s="1146" t="s">
        <v>539</v>
      </c>
      <c r="D41" s="1147"/>
      <c r="E41" s="1148"/>
      <c r="F41" s="36">
        <v>0</v>
      </c>
      <c r="G41" s="37">
        <v>0</v>
      </c>
      <c r="H41" s="37">
        <v>0</v>
      </c>
      <c r="I41" s="37">
        <v>0</v>
      </c>
      <c r="J41" s="38">
        <v>0.01</v>
      </c>
      <c r="K41" s="22"/>
      <c r="L41" s="22"/>
      <c r="M41" s="22"/>
      <c r="N41" s="22"/>
      <c r="O41" s="22"/>
      <c r="P41" s="22"/>
    </row>
    <row r="42" spans="1:16" ht="39" customHeight="1" x14ac:dyDescent="0.15">
      <c r="A42" s="22"/>
      <c r="B42" s="39"/>
      <c r="C42" s="1146" t="s">
        <v>540</v>
      </c>
      <c r="D42" s="1147"/>
      <c r="E42" s="1148"/>
      <c r="F42" s="36" t="s">
        <v>489</v>
      </c>
      <c r="G42" s="37" t="s">
        <v>489</v>
      </c>
      <c r="H42" s="37" t="s">
        <v>489</v>
      </c>
      <c r="I42" s="37" t="s">
        <v>489</v>
      </c>
      <c r="J42" s="38" t="s">
        <v>489</v>
      </c>
      <c r="K42" s="22"/>
      <c r="L42" s="22"/>
      <c r="M42" s="22"/>
      <c r="N42" s="22"/>
      <c r="O42" s="22"/>
      <c r="P42" s="22"/>
    </row>
    <row r="43" spans="1:16" ht="39" customHeight="1" thickBot="1" x14ac:dyDescent="0.2">
      <c r="A43" s="22"/>
      <c r="B43" s="40"/>
      <c r="C43" s="1149" t="s">
        <v>541</v>
      </c>
      <c r="D43" s="1150"/>
      <c r="E43" s="1151"/>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9qvAwlPt4bdOmNRJbxYMZoeW+GKPpdWLX1YUCHGUvYW9E3YAnI5A4TXgRLBJQmPEpd0l/OfajP/BdTaK8P1vA==" saltValue="dn19b3HAUNZCGoxI6pXb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9" zoomScale="85" zoomScaleNormal="85" zoomScaleSheetLayoutView="55" workbookViewId="0">
      <selection activeCell="Q8" sqref="Q8:U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2905</v>
      </c>
      <c r="L45" s="60">
        <v>3136</v>
      </c>
      <c r="M45" s="60">
        <v>3069</v>
      </c>
      <c r="N45" s="60">
        <v>3125</v>
      </c>
      <c r="O45" s="61">
        <v>3035</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489</v>
      </c>
      <c r="L46" s="64" t="s">
        <v>489</v>
      </c>
      <c r="M46" s="64" t="s">
        <v>489</v>
      </c>
      <c r="N46" s="64" t="s">
        <v>489</v>
      </c>
      <c r="O46" s="65" t="s">
        <v>489</v>
      </c>
      <c r="P46" s="48"/>
      <c r="Q46" s="48"/>
      <c r="R46" s="48"/>
      <c r="S46" s="48"/>
      <c r="T46" s="48"/>
      <c r="U46" s="48"/>
    </row>
    <row r="47" spans="1:21" ht="30.75" customHeight="1" x14ac:dyDescent="0.15">
      <c r="A47" s="48"/>
      <c r="B47" s="1156"/>
      <c r="C47" s="1157"/>
      <c r="D47" s="62"/>
      <c r="E47" s="1162" t="s">
        <v>12</v>
      </c>
      <c r="F47" s="1162"/>
      <c r="G47" s="1162"/>
      <c r="H47" s="1162"/>
      <c r="I47" s="1162"/>
      <c r="J47" s="1163"/>
      <c r="K47" s="63">
        <v>3</v>
      </c>
      <c r="L47" s="64" t="s">
        <v>489</v>
      </c>
      <c r="M47" s="64" t="s">
        <v>489</v>
      </c>
      <c r="N47" s="64" t="s">
        <v>489</v>
      </c>
      <c r="O47" s="65" t="s">
        <v>489</v>
      </c>
      <c r="P47" s="48"/>
      <c r="Q47" s="48"/>
      <c r="R47" s="48"/>
      <c r="S47" s="48"/>
      <c r="T47" s="48"/>
      <c r="U47" s="48"/>
    </row>
    <row r="48" spans="1:21" ht="30.75" customHeight="1" x14ac:dyDescent="0.15">
      <c r="A48" s="48"/>
      <c r="B48" s="1156"/>
      <c r="C48" s="1157"/>
      <c r="D48" s="62"/>
      <c r="E48" s="1162" t="s">
        <v>13</v>
      </c>
      <c r="F48" s="1162"/>
      <c r="G48" s="1162"/>
      <c r="H48" s="1162"/>
      <c r="I48" s="1162"/>
      <c r="J48" s="1163"/>
      <c r="K48" s="63">
        <v>652</v>
      </c>
      <c r="L48" s="64">
        <v>608</v>
      </c>
      <c r="M48" s="64">
        <v>622</v>
      </c>
      <c r="N48" s="64">
        <v>567</v>
      </c>
      <c r="O48" s="65">
        <v>479</v>
      </c>
      <c r="P48" s="48"/>
      <c r="Q48" s="48"/>
      <c r="R48" s="48"/>
      <c r="S48" s="48"/>
      <c r="T48" s="48"/>
      <c r="U48" s="48"/>
    </row>
    <row r="49" spans="1:21" ht="30.75" customHeight="1" x14ac:dyDescent="0.15">
      <c r="A49" s="48"/>
      <c r="B49" s="1156"/>
      <c r="C49" s="1157"/>
      <c r="D49" s="62"/>
      <c r="E49" s="1162" t="s">
        <v>14</v>
      </c>
      <c r="F49" s="1162"/>
      <c r="G49" s="1162"/>
      <c r="H49" s="1162"/>
      <c r="I49" s="1162"/>
      <c r="J49" s="1163"/>
      <c r="K49" s="63">
        <v>225</v>
      </c>
      <c r="L49" s="64">
        <v>234</v>
      </c>
      <c r="M49" s="64">
        <v>293</v>
      </c>
      <c r="N49" s="64">
        <v>231</v>
      </c>
      <c r="O49" s="65">
        <v>227</v>
      </c>
      <c r="P49" s="48"/>
      <c r="Q49" s="48"/>
      <c r="R49" s="48"/>
      <c r="S49" s="48"/>
      <c r="T49" s="48"/>
      <c r="U49" s="48"/>
    </row>
    <row r="50" spans="1:21" ht="30.75" customHeight="1" x14ac:dyDescent="0.15">
      <c r="A50" s="48"/>
      <c r="B50" s="1156"/>
      <c r="C50" s="1157"/>
      <c r="D50" s="62"/>
      <c r="E50" s="1162" t="s">
        <v>15</v>
      </c>
      <c r="F50" s="1162"/>
      <c r="G50" s="1162"/>
      <c r="H50" s="1162"/>
      <c r="I50" s="1162"/>
      <c r="J50" s="1163"/>
      <c r="K50" s="63">
        <v>6</v>
      </c>
      <c r="L50" s="64">
        <v>3</v>
      </c>
      <c r="M50" s="64">
        <v>1</v>
      </c>
      <c r="N50" s="64">
        <v>1</v>
      </c>
      <c r="O50" s="65">
        <v>3</v>
      </c>
      <c r="P50" s="48"/>
      <c r="Q50" s="48"/>
      <c r="R50" s="48"/>
      <c r="S50" s="48"/>
      <c r="T50" s="48"/>
      <c r="U50" s="48"/>
    </row>
    <row r="51" spans="1:21" ht="30.75" customHeight="1" x14ac:dyDescent="0.15">
      <c r="A51" s="48"/>
      <c r="B51" s="1158"/>
      <c r="C51" s="1159"/>
      <c r="D51" s="66"/>
      <c r="E51" s="1162" t="s">
        <v>16</v>
      </c>
      <c r="F51" s="1162"/>
      <c r="G51" s="1162"/>
      <c r="H51" s="1162"/>
      <c r="I51" s="1162"/>
      <c r="J51" s="1163"/>
      <c r="K51" s="63">
        <v>0</v>
      </c>
      <c r="L51" s="64">
        <v>0</v>
      </c>
      <c r="M51" s="64">
        <v>0</v>
      </c>
      <c r="N51" s="64">
        <v>1</v>
      </c>
      <c r="O51" s="65">
        <v>0</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3341</v>
      </c>
      <c r="L52" s="64">
        <v>3372</v>
      </c>
      <c r="M52" s="64">
        <v>3358</v>
      </c>
      <c r="N52" s="64">
        <v>3427</v>
      </c>
      <c r="O52" s="65">
        <v>3285</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450</v>
      </c>
      <c r="L53" s="69">
        <v>609</v>
      </c>
      <c r="M53" s="69">
        <v>627</v>
      </c>
      <c r="N53" s="69">
        <v>498</v>
      </c>
      <c r="O53" s="70">
        <v>459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70" t="s">
        <v>24</v>
      </c>
      <c r="C58" s="1171"/>
      <c r="D58" s="1176" t="s">
        <v>25</v>
      </c>
      <c r="E58" s="1177"/>
      <c r="F58" s="1177"/>
      <c r="G58" s="1177"/>
      <c r="H58" s="1177"/>
      <c r="I58" s="1177"/>
      <c r="J58" s="1178"/>
      <c r="K58" s="83" t="s">
        <v>489</v>
      </c>
      <c r="L58" s="84" t="s">
        <v>489</v>
      </c>
      <c r="M58" s="84" t="s">
        <v>489</v>
      </c>
      <c r="N58" s="84" t="s">
        <v>489</v>
      </c>
      <c r="O58" s="85" t="s">
        <v>547</v>
      </c>
    </row>
    <row r="59" spans="1:21" ht="31.5" customHeight="1" x14ac:dyDescent="0.15">
      <c r="B59" s="1172"/>
      <c r="C59" s="1173"/>
      <c r="D59" s="1179" t="s">
        <v>26</v>
      </c>
      <c r="E59" s="1180"/>
      <c r="F59" s="1180"/>
      <c r="G59" s="1180"/>
      <c r="H59" s="1180"/>
      <c r="I59" s="1180"/>
      <c r="J59" s="1181"/>
      <c r="K59" s="86" t="s">
        <v>489</v>
      </c>
      <c r="L59" s="87" t="s">
        <v>489</v>
      </c>
      <c r="M59" s="87" t="s">
        <v>489</v>
      </c>
      <c r="N59" s="87" t="s">
        <v>489</v>
      </c>
      <c r="O59" s="88" t="s">
        <v>547</v>
      </c>
    </row>
    <row r="60" spans="1:21" ht="31.5" customHeight="1" thickBot="1" x14ac:dyDescent="0.2">
      <c r="B60" s="1174"/>
      <c r="C60" s="1175"/>
      <c r="D60" s="1182" t="s">
        <v>27</v>
      </c>
      <c r="E60" s="1183"/>
      <c r="F60" s="1183"/>
      <c r="G60" s="1183"/>
      <c r="H60" s="1183"/>
      <c r="I60" s="1183"/>
      <c r="J60" s="1184"/>
      <c r="K60" s="89" t="s">
        <v>489</v>
      </c>
      <c r="L60" s="90" t="s">
        <v>489</v>
      </c>
      <c r="M60" s="90" t="s">
        <v>489</v>
      </c>
      <c r="N60" s="90" t="s">
        <v>489</v>
      </c>
      <c r="O60" s="91" t="s">
        <v>547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xyugynjIfTWbOcEDtiN9bD1PMnme71XAw2UggzLwxSb1el4juRXHLdZRNp0NKQTp20gbnDsp8ZRnEofyk2VBA==" saltValue="c2as77dDqWqTWq5ru3Tq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9" zoomScale="70" zoomScaleNormal="70" zoomScaleSheetLayoutView="100" workbookViewId="0">
      <selection activeCell="M45" sqref="M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5" t="s">
        <v>30</v>
      </c>
      <c r="C41" s="1186"/>
      <c r="D41" s="105"/>
      <c r="E41" s="1191" t="s">
        <v>31</v>
      </c>
      <c r="F41" s="1191"/>
      <c r="G41" s="1191"/>
      <c r="H41" s="1192"/>
      <c r="I41" s="343">
        <v>22539</v>
      </c>
      <c r="J41" s="344">
        <v>23666</v>
      </c>
      <c r="K41" s="344">
        <v>22593</v>
      </c>
      <c r="L41" s="344">
        <v>21175</v>
      </c>
      <c r="M41" s="345">
        <v>19730</v>
      </c>
    </row>
    <row r="42" spans="2:13" ht="27.75" customHeight="1" x14ac:dyDescent="0.15">
      <c r="B42" s="1187"/>
      <c r="C42" s="1188"/>
      <c r="D42" s="106"/>
      <c r="E42" s="1193" t="s">
        <v>32</v>
      </c>
      <c r="F42" s="1193"/>
      <c r="G42" s="1193"/>
      <c r="H42" s="1194"/>
      <c r="I42" s="346">
        <v>9</v>
      </c>
      <c r="J42" s="347">
        <v>5</v>
      </c>
      <c r="K42" s="347">
        <v>1</v>
      </c>
      <c r="L42" s="347">
        <v>86</v>
      </c>
      <c r="M42" s="348">
        <v>43</v>
      </c>
    </row>
    <row r="43" spans="2:13" ht="27.75" customHeight="1" x14ac:dyDescent="0.15">
      <c r="B43" s="1187"/>
      <c r="C43" s="1188"/>
      <c r="D43" s="106"/>
      <c r="E43" s="1193" t="s">
        <v>33</v>
      </c>
      <c r="F43" s="1193"/>
      <c r="G43" s="1193"/>
      <c r="H43" s="1194"/>
      <c r="I43" s="346">
        <v>5940</v>
      </c>
      <c r="J43" s="347">
        <v>5321</v>
      </c>
      <c r="K43" s="347">
        <v>4642</v>
      </c>
      <c r="L43" s="347">
        <v>4239</v>
      </c>
      <c r="M43" s="348">
        <v>3752</v>
      </c>
    </row>
    <row r="44" spans="2:13" ht="27.75" customHeight="1" x14ac:dyDescent="0.15">
      <c r="B44" s="1187"/>
      <c r="C44" s="1188"/>
      <c r="D44" s="106"/>
      <c r="E44" s="1193" t="s">
        <v>34</v>
      </c>
      <c r="F44" s="1193"/>
      <c r="G44" s="1193"/>
      <c r="H44" s="1194"/>
      <c r="I44" s="346">
        <v>544</v>
      </c>
      <c r="J44" s="347">
        <v>719</v>
      </c>
      <c r="K44" s="347">
        <v>633</v>
      </c>
      <c r="L44" s="347">
        <v>690</v>
      </c>
      <c r="M44" s="348">
        <v>1223</v>
      </c>
    </row>
    <row r="45" spans="2:13" ht="27.75" customHeight="1" x14ac:dyDescent="0.15">
      <c r="B45" s="1187"/>
      <c r="C45" s="1188"/>
      <c r="D45" s="106"/>
      <c r="E45" s="1193" t="s">
        <v>35</v>
      </c>
      <c r="F45" s="1193"/>
      <c r="G45" s="1193"/>
      <c r="H45" s="1194"/>
      <c r="I45" s="346">
        <v>3797</v>
      </c>
      <c r="J45" s="347">
        <v>3743</v>
      </c>
      <c r="K45" s="347">
        <v>3693</v>
      </c>
      <c r="L45" s="347">
        <v>3719</v>
      </c>
      <c r="M45" s="348">
        <v>3672</v>
      </c>
    </row>
    <row r="46" spans="2:13" ht="27.75" customHeight="1" x14ac:dyDescent="0.15">
      <c r="B46" s="1187"/>
      <c r="C46" s="1188"/>
      <c r="D46" s="107"/>
      <c r="E46" s="1193" t="s">
        <v>36</v>
      </c>
      <c r="F46" s="1193"/>
      <c r="G46" s="1193"/>
      <c r="H46" s="1194"/>
      <c r="I46" s="346" t="s">
        <v>489</v>
      </c>
      <c r="J46" s="347" t="s">
        <v>489</v>
      </c>
      <c r="K46" s="347" t="s">
        <v>489</v>
      </c>
      <c r="L46" s="347" t="s">
        <v>489</v>
      </c>
      <c r="M46" s="348" t="s">
        <v>489</v>
      </c>
    </row>
    <row r="47" spans="2:13" ht="27.75" customHeight="1" x14ac:dyDescent="0.15">
      <c r="B47" s="1187"/>
      <c r="C47" s="1188"/>
      <c r="D47" s="108"/>
      <c r="E47" s="1195" t="s">
        <v>37</v>
      </c>
      <c r="F47" s="1196"/>
      <c r="G47" s="1196"/>
      <c r="H47" s="1197"/>
      <c r="I47" s="346" t="s">
        <v>489</v>
      </c>
      <c r="J47" s="347" t="s">
        <v>489</v>
      </c>
      <c r="K47" s="347" t="s">
        <v>489</v>
      </c>
      <c r="L47" s="347" t="s">
        <v>489</v>
      </c>
      <c r="M47" s="348" t="s">
        <v>489</v>
      </c>
    </row>
    <row r="48" spans="2:13" ht="27.75" customHeight="1" x14ac:dyDescent="0.15">
      <c r="B48" s="1187"/>
      <c r="C48" s="1188"/>
      <c r="D48" s="106"/>
      <c r="E48" s="1193" t="s">
        <v>38</v>
      </c>
      <c r="F48" s="1193"/>
      <c r="G48" s="1193"/>
      <c r="H48" s="1194"/>
      <c r="I48" s="346" t="s">
        <v>489</v>
      </c>
      <c r="J48" s="347" t="s">
        <v>489</v>
      </c>
      <c r="K48" s="347" t="s">
        <v>489</v>
      </c>
      <c r="L48" s="347" t="s">
        <v>489</v>
      </c>
      <c r="M48" s="348" t="s">
        <v>489</v>
      </c>
    </row>
    <row r="49" spans="2:13" ht="27.75" customHeight="1" x14ac:dyDescent="0.15">
      <c r="B49" s="1189"/>
      <c r="C49" s="1190"/>
      <c r="D49" s="106"/>
      <c r="E49" s="1193" t="s">
        <v>39</v>
      </c>
      <c r="F49" s="1193"/>
      <c r="G49" s="1193"/>
      <c r="H49" s="1194"/>
      <c r="I49" s="346" t="s">
        <v>489</v>
      </c>
      <c r="J49" s="347" t="s">
        <v>489</v>
      </c>
      <c r="K49" s="347" t="s">
        <v>489</v>
      </c>
      <c r="L49" s="347" t="s">
        <v>489</v>
      </c>
      <c r="M49" s="348" t="s">
        <v>489</v>
      </c>
    </row>
    <row r="50" spans="2:13" ht="27.75" customHeight="1" x14ac:dyDescent="0.15">
      <c r="B50" s="1198" t="s">
        <v>40</v>
      </c>
      <c r="C50" s="1199"/>
      <c r="D50" s="109"/>
      <c r="E50" s="1193" t="s">
        <v>41</v>
      </c>
      <c r="F50" s="1193"/>
      <c r="G50" s="1193"/>
      <c r="H50" s="1194"/>
      <c r="I50" s="346">
        <v>18735</v>
      </c>
      <c r="J50" s="347">
        <v>18370</v>
      </c>
      <c r="K50" s="347">
        <v>18031</v>
      </c>
      <c r="L50" s="347">
        <v>17350</v>
      </c>
      <c r="M50" s="348">
        <v>16081</v>
      </c>
    </row>
    <row r="51" spans="2:13" ht="27.75" customHeight="1" x14ac:dyDescent="0.15">
      <c r="B51" s="1187"/>
      <c r="C51" s="1188"/>
      <c r="D51" s="106"/>
      <c r="E51" s="1193" t="s">
        <v>42</v>
      </c>
      <c r="F51" s="1193"/>
      <c r="G51" s="1193"/>
      <c r="H51" s="1194"/>
      <c r="I51" s="346">
        <v>1262</v>
      </c>
      <c r="J51" s="347">
        <v>901</v>
      </c>
      <c r="K51" s="347">
        <v>725</v>
      </c>
      <c r="L51" s="347">
        <v>557</v>
      </c>
      <c r="M51" s="348">
        <v>395</v>
      </c>
    </row>
    <row r="52" spans="2:13" ht="27.75" customHeight="1" x14ac:dyDescent="0.15">
      <c r="B52" s="1189"/>
      <c r="C52" s="1190"/>
      <c r="D52" s="106"/>
      <c r="E52" s="1193" t="s">
        <v>43</v>
      </c>
      <c r="F52" s="1193"/>
      <c r="G52" s="1193"/>
      <c r="H52" s="1194"/>
      <c r="I52" s="346">
        <v>26239</v>
      </c>
      <c r="J52" s="347">
        <v>26573</v>
      </c>
      <c r="K52" s="347">
        <v>25174</v>
      </c>
      <c r="L52" s="347">
        <v>23719</v>
      </c>
      <c r="M52" s="348">
        <v>22271</v>
      </c>
    </row>
    <row r="53" spans="2:13" ht="27.75" customHeight="1" thickBot="1" x14ac:dyDescent="0.2">
      <c r="B53" s="1200" t="s">
        <v>19</v>
      </c>
      <c r="C53" s="1201"/>
      <c r="D53" s="110"/>
      <c r="E53" s="1202" t="s">
        <v>44</v>
      </c>
      <c r="F53" s="1202"/>
      <c r="G53" s="1202"/>
      <c r="H53" s="1203"/>
      <c r="I53" s="349">
        <v>-13407</v>
      </c>
      <c r="J53" s="350">
        <v>-12388</v>
      </c>
      <c r="K53" s="350">
        <v>-12366</v>
      </c>
      <c r="L53" s="350">
        <v>-11717</v>
      </c>
      <c r="M53" s="351">
        <v>-10328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l4ZEvkD870FLw4Cq7traQWSC2BGdjVmuwTthkoVvWEtk8CLzp8zateKhsybkB1S6mkpUsqNNyqhDhpUHl9dwA==" saltValue="BUu72TQL2E1bqgIqJ6d8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6"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2" t="s">
        <v>46</v>
      </c>
      <c r="D55" s="1212"/>
      <c r="E55" s="1213"/>
      <c r="F55" s="352">
        <v>1992</v>
      </c>
      <c r="G55" s="352">
        <v>1993</v>
      </c>
      <c r="H55" s="353">
        <v>1993</v>
      </c>
    </row>
    <row r="56" spans="2:8" ht="52.5" customHeight="1" x14ac:dyDescent="0.15">
      <c r="B56" s="122"/>
      <c r="C56" s="1214" t="s">
        <v>47</v>
      </c>
      <c r="D56" s="1214"/>
      <c r="E56" s="1215"/>
      <c r="F56" s="354">
        <v>11558</v>
      </c>
      <c r="G56" s="354">
        <v>10636</v>
      </c>
      <c r="H56" s="355">
        <v>9633</v>
      </c>
    </row>
    <row r="57" spans="2:8" ht="53.25" customHeight="1" x14ac:dyDescent="0.15">
      <c r="B57" s="122"/>
      <c r="C57" s="1216" t="s">
        <v>48</v>
      </c>
      <c r="D57" s="1216"/>
      <c r="E57" s="1217"/>
      <c r="F57" s="356">
        <v>8520</v>
      </c>
      <c r="G57" s="356">
        <v>8698</v>
      </c>
      <c r="H57" s="357">
        <v>8432</v>
      </c>
    </row>
    <row r="58" spans="2:8" ht="45.75" customHeight="1" x14ac:dyDescent="0.15">
      <c r="B58" s="123"/>
      <c r="C58" s="1204" t="s">
        <v>564</v>
      </c>
      <c r="D58" s="1205"/>
      <c r="E58" s="1206"/>
      <c r="F58" s="358">
        <v>4656</v>
      </c>
      <c r="G58" s="358">
        <v>4656</v>
      </c>
      <c r="H58" s="359">
        <v>4656</v>
      </c>
    </row>
    <row r="59" spans="2:8" ht="45.75" customHeight="1" x14ac:dyDescent="0.15">
      <c r="B59" s="123"/>
      <c r="C59" s="1204" t="s">
        <v>565</v>
      </c>
      <c r="D59" s="1205"/>
      <c r="E59" s="1206"/>
      <c r="F59" s="358">
        <v>1145</v>
      </c>
      <c r="G59" s="358">
        <v>1145</v>
      </c>
      <c r="H59" s="359">
        <v>1145</v>
      </c>
    </row>
    <row r="60" spans="2:8" ht="45.75" customHeight="1" x14ac:dyDescent="0.15">
      <c r="B60" s="123"/>
      <c r="C60" s="1204" t="s">
        <v>566</v>
      </c>
      <c r="D60" s="1205"/>
      <c r="E60" s="1206"/>
      <c r="F60" s="358">
        <v>855</v>
      </c>
      <c r="G60" s="358">
        <v>1088</v>
      </c>
      <c r="H60" s="359">
        <v>914</v>
      </c>
    </row>
    <row r="61" spans="2:8" ht="45.75" customHeight="1" x14ac:dyDescent="0.15">
      <c r="B61" s="123"/>
      <c r="C61" s="1204" t="s">
        <v>567</v>
      </c>
      <c r="D61" s="1205"/>
      <c r="E61" s="1206"/>
      <c r="F61" s="358">
        <v>628</v>
      </c>
      <c r="G61" s="358">
        <v>621</v>
      </c>
      <c r="H61" s="359">
        <v>613</v>
      </c>
    </row>
    <row r="62" spans="2:8" ht="45.75" customHeight="1" thickBot="1" x14ac:dyDescent="0.2">
      <c r="B62" s="124"/>
      <c r="C62" s="1207" t="s">
        <v>568</v>
      </c>
      <c r="D62" s="1208"/>
      <c r="E62" s="1209"/>
      <c r="F62" s="360">
        <v>612</v>
      </c>
      <c r="G62" s="360">
        <v>612</v>
      </c>
      <c r="H62" s="361">
        <v>612</v>
      </c>
    </row>
    <row r="63" spans="2:8" ht="52.5" customHeight="1" thickBot="1" x14ac:dyDescent="0.2">
      <c r="B63" s="125"/>
      <c r="C63" s="1210" t="s">
        <v>49</v>
      </c>
      <c r="D63" s="1210"/>
      <c r="E63" s="1211"/>
      <c r="F63" s="362">
        <v>22071</v>
      </c>
      <c r="G63" s="362">
        <v>21326</v>
      </c>
      <c r="H63" s="363">
        <v>20057</v>
      </c>
    </row>
    <row r="64" spans="2:8" x14ac:dyDescent="0.15"/>
  </sheetData>
  <sheetProtection algorithmName="SHA-512" hashValue="BvoG1wg+N+ChxkgaFsTrL9UbC8peIvNrtOAtZ3kqCuElo94BI/hUfQExUFLQayAYAFbSDZ78zS2y6+/fRWp9qg==" saltValue="LPj1xnAZpmL7NR+pIP2y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127651</v>
      </c>
      <c r="E3" s="144"/>
      <c r="F3" s="145">
        <v>128523</v>
      </c>
      <c r="G3" s="146"/>
      <c r="H3" s="147"/>
    </row>
    <row r="4" spans="1:8" x14ac:dyDescent="0.15">
      <c r="A4" s="148"/>
      <c r="B4" s="149"/>
      <c r="C4" s="150"/>
      <c r="D4" s="151">
        <v>90288</v>
      </c>
      <c r="E4" s="152"/>
      <c r="F4" s="153">
        <v>56792</v>
      </c>
      <c r="G4" s="154"/>
      <c r="H4" s="155"/>
    </row>
    <row r="5" spans="1:8" x14ac:dyDescent="0.15">
      <c r="A5" s="136" t="s">
        <v>521</v>
      </c>
      <c r="B5" s="141"/>
      <c r="C5" s="142"/>
      <c r="D5" s="143">
        <v>160410</v>
      </c>
      <c r="E5" s="144"/>
      <c r="F5" s="145">
        <v>96469</v>
      </c>
      <c r="G5" s="146"/>
      <c r="H5" s="147"/>
    </row>
    <row r="6" spans="1:8" x14ac:dyDescent="0.15">
      <c r="A6" s="148"/>
      <c r="B6" s="149"/>
      <c r="C6" s="150"/>
      <c r="D6" s="151">
        <v>120700</v>
      </c>
      <c r="E6" s="152"/>
      <c r="F6" s="153">
        <v>49775</v>
      </c>
      <c r="G6" s="154"/>
      <c r="H6" s="155"/>
    </row>
    <row r="7" spans="1:8" x14ac:dyDescent="0.15">
      <c r="A7" s="136" t="s">
        <v>522</v>
      </c>
      <c r="B7" s="141"/>
      <c r="C7" s="142"/>
      <c r="D7" s="143">
        <v>116257</v>
      </c>
      <c r="E7" s="144"/>
      <c r="F7" s="145">
        <v>85743</v>
      </c>
      <c r="G7" s="146"/>
      <c r="H7" s="147"/>
    </row>
    <row r="8" spans="1:8" x14ac:dyDescent="0.15">
      <c r="A8" s="148"/>
      <c r="B8" s="149"/>
      <c r="C8" s="150"/>
      <c r="D8" s="151">
        <v>51643</v>
      </c>
      <c r="E8" s="152"/>
      <c r="F8" s="153">
        <v>45231</v>
      </c>
      <c r="G8" s="154"/>
      <c r="H8" s="155"/>
    </row>
    <row r="9" spans="1:8" x14ac:dyDescent="0.15">
      <c r="A9" s="136" t="s">
        <v>523</v>
      </c>
      <c r="B9" s="141"/>
      <c r="C9" s="142"/>
      <c r="D9" s="143">
        <v>101897</v>
      </c>
      <c r="E9" s="144"/>
      <c r="F9" s="145">
        <v>92509</v>
      </c>
      <c r="G9" s="146"/>
      <c r="H9" s="147"/>
    </row>
    <row r="10" spans="1:8" x14ac:dyDescent="0.15">
      <c r="A10" s="148"/>
      <c r="B10" s="149"/>
      <c r="C10" s="150"/>
      <c r="D10" s="151">
        <v>62069</v>
      </c>
      <c r="E10" s="152"/>
      <c r="F10" s="153">
        <v>52274</v>
      </c>
      <c r="G10" s="154"/>
      <c r="H10" s="155"/>
    </row>
    <row r="11" spans="1:8" x14ac:dyDescent="0.15">
      <c r="A11" s="136" t="s">
        <v>524</v>
      </c>
      <c r="B11" s="141"/>
      <c r="C11" s="142"/>
      <c r="D11" s="143">
        <v>94928</v>
      </c>
      <c r="E11" s="144"/>
      <c r="F11" s="145">
        <v>98544</v>
      </c>
      <c r="G11" s="146"/>
      <c r="H11" s="147"/>
    </row>
    <row r="12" spans="1:8" x14ac:dyDescent="0.15">
      <c r="A12" s="148"/>
      <c r="B12" s="149"/>
      <c r="C12" s="156"/>
      <c r="D12" s="151">
        <v>48520</v>
      </c>
      <c r="E12" s="152"/>
      <c r="F12" s="153">
        <v>55816</v>
      </c>
      <c r="G12" s="154"/>
      <c r="H12" s="155"/>
    </row>
    <row r="13" spans="1:8" x14ac:dyDescent="0.15">
      <c r="A13" s="136"/>
      <c r="B13" s="141"/>
      <c r="C13" s="157"/>
      <c r="D13" s="158">
        <v>120229</v>
      </c>
      <c r="E13" s="159"/>
      <c r="F13" s="160">
        <v>100358</v>
      </c>
      <c r="G13" s="161"/>
      <c r="H13" s="147"/>
    </row>
    <row r="14" spans="1:8" x14ac:dyDescent="0.15">
      <c r="A14" s="148"/>
      <c r="B14" s="149"/>
      <c r="C14" s="150"/>
      <c r="D14" s="151">
        <v>74644</v>
      </c>
      <c r="E14" s="152"/>
      <c r="F14" s="153">
        <v>51978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9.14</v>
      </c>
      <c r="C19" s="162">
        <f>ROUND(VALUE(SUBSTITUTE(実質収支比率等に係る経年分析!G$48,"▲","-")),2)</f>
        <v>6.71</v>
      </c>
      <c r="D19" s="162">
        <f>ROUND(VALUE(SUBSTITUTE(実質収支比率等に係る経年分析!H$48,"▲","-")),2)</f>
        <v>7.9</v>
      </c>
      <c r="E19" s="162">
        <f>ROUND(VALUE(SUBSTITUTE(実質収支比率等に係る経年分析!I$48,"▲","-")),2)</f>
        <v>5.03</v>
      </c>
      <c r="F19" s="162">
        <f>ROUND(VALUE(SUBSTITUTE(実質収支比率等に係る経年分析!J$48,"▲","-")),2)</f>
        <v>5.38</v>
      </c>
    </row>
    <row r="20" spans="1:11" x14ac:dyDescent="0.15">
      <c r="A20" s="162" t="s">
        <v>53</v>
      </c>
      <c r="B20" s="162">
        <f>ROUND(VALUE(SUBSTITUTE(実質収支比率等に係る経年分析!F$47,"▲","-")),2)</f>
        <v>12.26</v>
      </c>
      <c r="C20" s="162">
        <f>ROUND(VALUE(SUBSTITUTE(実質収支比率等に係る経年分析!G$47,"▲","-")),2)</f>
        <v>11.95</v>
      </c>
      <c r="D20" s="162">
        <f>ROUND(VALUE(SUBSTITUTE(実質収支比率等に係る経年分析!H$47,"▲","-")),2)</f>
        <v>12.28</v>
      </c>
      <c r="E20" s="162">
        <f>ROUND(VALUE(SUBSTITUTE(実質収支比率等に係る経年分析!I$47,"▲","-")),2)</f>
        <v>12.17</v>
      </c>
      <c r="F20" s="162">
        <f>ROUND(VALUE(SUBSTITUTE(実質収支比率等に係る経年分析!J$47,"▲","-")),2)</f>
        <v>12.11</v>
      </c>
    </row>
    <row r="21" spans="1:11" x14ac:dyDescent="0.15">
      <c r="A21" s="162" t="s">
        <v>54</v>
      </c>
      <c r="B21" s="162">
        <f>IF(ISNUMBER(VALUE(SUBSTITUTE(実質収支比率等に係る経年分析!F$49,"▲","-"))),ROUND(VALUE(SUBSTITUTE(実質収支比率等に係る経年分析!F$49,"▲","-")),2),NA())</f>
        <v>4.83</v>
      </c>
      <c r="C21" s="162">
        <f>IF(ISNUMBER(VALUE(SUBSTITUTE(実質収支比率等に係る経年分析!G$49,"▲","-"))),ROUND(VALUE(SUBSTITUTE(実質収支比率等に係る経年分析!G$49,"▲","-")),2),NA())</f>
        <v>3.56</v>
      </c>
      <c r="D21" s="162">
        <f>IF(ISNUMBER(VALUE(SUBSTITUTE(実質収支比率等に係る経年分析!H$49,"▲","-"))),ROUND(VALUE(SUBSTITUTE(実質収支比率等に係る経年分析!H$49,"▲","-")),2),NA())</f>
        <v>4.51</v>
      </c>
      <c r="E21" s="162">
        <f>IF(ISNUMBER(VALUE(SUBSTITUTE(実質収支比率等に係る経年分析!I$49,"▲","-"))),ROUND(VALUE(SUBSTITUTE(実質収支比率等に係る経年分析!I$49,"▲","-")),2),NA())</f>
        <v>1.1299999999999999</v>
      </c>
      <c r="F21" s="162">
        <f>IF(ISNUMBER(VALUE(SUBSTITUTE(実質収支比率等に係る経年分析!J$49,"▲","-"))),ROUND(VALUE(SUBSTITUTE(実質収支比率等に係る経年分析!J$49,"▲","-")),2),NA())</f>
        <v>3.04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温泉浴場事業特別会計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国民宿舎事業特別会計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0.14000000000000001</v>
      </c>
    </row>
    <row r="33" spans="1:16" x14ac:dyDescent="0.15">
      <c r="A33" s="163" t="str">
        <f>IF(連結実質赤字比率に係る赤字・黒字の構成分析!C$37="",NA(),連結実質赤字比率に係る赤字・黒字の構成分析!C$37)</f>
        <v>企業誘致用地整備事業特別会計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2.5499999999999998</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2.76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2.88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2.97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9.1300000000000008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7.89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5.0199999999999996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5.38</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7.63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6.66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7.12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3341</v>
      </c>
      <c r="E42" s="164"/>
      <c r="F42" s="164"/>
      <c r="G42" s="164">
        <f>'実質公債費比率（分子）の構造'!L$52</f>
        <v>3372</v>
      </c>
      <c r="H42" s="164"/>
      <c r="I42" s="164"/>
      <c r="J42" s="164">
        <f>'実質公債費比率（分子）の構造'!M$52</f>
        <v>3358</v>
      </c>
      <c r="K42" s="164"/>
      <c r="L42" s="164"/>
      <c r="M42" s="164">
        <f>'実質公債費比率（分子）の構造'!N$52</f>
        <v>3427</v>
      </c>
      <c r="N42" s="164"/>
      <c r="O42" s="164"/>
      <c r="P42" s="164">
        <f>'実質公債費比率（分子）の構造'!O$52</f>
        <v>3285</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f>'実質公債費比率（分子）の構造'!O$51</f>
        <v>0</v>
      </c>
      <c r="O43" s="164"/>
      <c r="P43" s="164"/>
    </row>
    <row r="44" spans="1:16" x14ac:dyDescent="0.15">
      <c r="A44" s="164" t="s">
        <v>62</v>
      </c>
      <c r="B44" s="164">
        <f>'実質公債費比率（分子）の構造'!K$50</f>
        <v>6</v>
      </c>
      <c r="C44" s="164"/>
      <c r="D44" s="164"/>
      <c r="E44" s="164">
        <f>'実質公債費比率（分子）の構造'!L$50</f>
        <v>3</v>
      </c>
      <c r="F44" s="164"/>
      <c r="G44" s="164"/>
      <c r="H44" s="164">
        <f>'実質公債費比率（分子）の構造'!M$50</f>
        <v>1</v>
      </c>
      <c r="I44" s="164"/>
      <c r="J44" s="164"/>
      <c r="K44" s="164">
        <f>'実質公債費比率（分子）の構造'!N$50</f>
        <v>1</v>
      </c>
      <c r="L44" s="164"/>
      <c r="M44" s="164"/>
      <c r="N44" s="164">
        <f>'実質公債費比率（分子）の構造'!O$50</f>
        <v>3</v>
      </c>
      <c r="O44" s="164"/>
      <c r="P44" s="164"/>
    </row>
    <row r="45" spans="1:16" x14ac:dyDescent="0.15">
      <c r="A45" s="164" t="s">
        <v>63</v>
      </c>
      <c r="B45" s="164">
        <f>'実質公債費比率（分子）の構造'!K$49</f>
        <v>225</v>
      </c>
      <c r="C45" s="164"/>
      <c r="D45" s="164"/>
      <c r="E45" s="164">
        <f>'実質公債費比率（分子）の構造'!L$49</f>
        <v>234</v>
      </c>
      <c r="F45" s="164"/>
      <c r="G45" s="164"/>
      <c r="H45" s="164">
        <f>'実質公債費比率（分子）の構造'!M$49</f>
        <v>293</v>
      </c>
      <c r="I45" s="164"/>
      <c r="J45" s="164"/>
      <c r="K45" s="164">
        <f>'実質公債費比率（分子）の構造'!N$49</f>
        <v>231</v>
      </c>
      <c r="L45" s="164"/>
      <c r="M45" s="164"/>
      <c r="N45" s="164">
        <f>'実質公債費比率（分子）の構造'!O$49</f>
        <v>227</v>
      </c>
      <c r="O45" s="164"/>
      <c r="P45" s="164"/>
    </row>
    <row r="46" spans="1:16" x14ac:dyDescent="0.15">
      <c r="A46" s="164" t="s">
        <v>64</v>
      </c>
      <c r="B46" s="164">
        <f>'実質公債費比率（分子）の構造'!K$48</f>
        <v>652</v>
      </c>
      <c r="C46" s="164"/>
      <c r="D46" s="164"/>
      <c r="E46" s="164">
        <f>'実質公債費比率（分子）の構造'!L$48</f>
        <v>608</v>
      </c>
      <c r="F46" s="164"/>
      <c r="G46" s="164"/>
      <c r="H46" s="164">
        <f>'実質公債費比率（分子）の構造'!M$48</f>
        <v>622</v>
      </c>
      <c r="I46" s="164"/>
      <c r="J46" s="164"/>
      <c r="K46" s="164">
        <f>'実質公債費比率（分子）の構造'!N$48</f>
        <v>567</v>
      </c>
      <c r="L46" s="164"/>
      <c r="M46" s="164"/>
      <c r="N46" s="164">
        <f>'実質公債費比率（分子）の構造'!O$48</f>
        <v>479</v>
      </c>
      <c r="O46" s="164"/>
      <c r="P46" s="164"/>
    </row>
    <row r="47" spans="1:16" x14ac:dyDescent="0.15">
      <c r="A47" s="164" t="s">
        <v>12</v>
      </c>
      <c r="B47" s="164">
        <f>'実質公債費比率（分子）の構造'!K$47</f>
        <v>3</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2905</v>
      </c>
      <c r="C49" s="164"/>
      <c r="D49" s="164"/>
      <c r="E49" s="164">
        <f>'実質公債費比率（分子）の構造'!L$45</f>
        <v>3136</v>
      </c>
      <c r="F49" s="164"/>
      <c r="G49" s="164"/>
      <c r="H49" s="164">
        <f>'実質公債費比率（分子）の構造'!M$45</f>
        <v>3069</v>
      </c>
      <c r="I49" s="164"/>
      <c r="J49" s="164"/>
      <c r="K49" s="164">
        <f>'実質公債費比率（分子）の構造'!N$45</f>
        <v>3125</v>
      </c>
      <c r="L49" s="164"/>
      <c r="M49" s="164"/>
      <c r="N49" s="164">
        <f>'実質公債費比率（分子）の構造'!O$45</f>
        <v>3035</v>
      </c>
      <c r="O49" s="164"/>
      <c r="P49" s="164"/>
    </row>
    <row r="50" spans="1:16" x14ac:dyDescent="0.15">
      <c r="A50" s="164" t="s">
        <v>67</v>
      </c>
      <c r="B50" s="164" t="e">
        <f>NA()</f>
        <v>#N/A</v>
      </c>
      <c r="C50" s="164">
        <f>IF(ISNUMBER('実質公債費比率（分子）の構造'!K$53),'実質公債費比率（分子）の構造'!K$53,NA())</f>
        <v>450</v>
      </c>
      <c r="D50" s="164" t="e">
        <f>NA()</f>
        <v>#N/A</v>
      </c>
      <c r="E50" s="164" t="e">
        <f>NA()</f>
        <v>#N/A</v>
      </c>
      <c r="F50" s="164">
        <f>IF(ISNUMBER('実質公債費比率（分子）の構造'!L$53),'実質公債費比率（分子）の構造'!L$53,NA())</f>
        <v>609</v>
      </c>
      <c r="G50" s="164" t="e">
        <f>NA()</f>
        <v>#N/A</v>
      </c>
      <c r="H50" s="164" t="e">
        <f>NA()</f>
        <v>#N/A</v>
      </c>
      <c r="I50" s="164">
        <f>IF(ISNUMBER('実質公債費比率（分子）の構造'!M$53),'実質公債費比率（分子）の構造'!M$53,NA())</f>
        <v>627</v>
      </c>
      <c r="J50" s="164" t="e">
        <f>NA()</f>
        <v>#N/A</v>
      </c>
      <c r="K50" s="164" t="e">
        <f>NA()</f>
        <v>#N/A</v>
      </c>
      <c r="L50" s="164">
        <f>IF(ISNUMBER('実質公債費比率（分子）の構造'!N$53),'実質公債費比率（分子）の構造'!N$53,NA())</f>
        <v>498</v>
      </c>
      <c r="M50" s="164" t="e">
        <f>NA()</f>
        <v>#N/A</v>
      </c>
      <c r="N50" s="164" t="e">
        <f>NA()</f>
        <v>#N/A</v>
      </c>
      <c r="O50" s="164">
        <f>IF(ISNUMBER('実質公債費比率（分子）の構造'!O$53),'実質公債費比率（分子）の構造'!O$53,NA())</f>
        <v>459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26239</v>
      </c>
      <c r="E56" s="163"/>
      <c r="F56" s="163"/>
      <c r="G56" s="163">
        <f>'将来負担比率（分子）の構造'!J$52</f>
        <v>26573</v>
      </c>
      <c r="H56" s="163"/>
      <c r="I56" s="163"/>
      <c r="J56" s="163">
        <f>'将来負担比率（分子）の構造'!K$52</f>
        <v>25174</v>
      </c>
      <c r="K56" s="163"/>
      <c r="L56" s="163"/>
      <c r="M56" s="163">
        <f>'将来負担比率（分子）の構造'!L$52</f>
        <v>23719</v>
      </c>
      <c r="N56" s="163"/>
      <c r="O56" s="163"/>
      <c r="P56" s="163">
        <f>'将来負担比率（分子）の構造'!M$52</f>
        <v>22271</v>
      </c>
    </row>
    <row r="57" spans="1:16" x14ac:dyDescent="0.15">
      <c r="A57" s="163" t="s">
        <v>42</v>
      </c>
      <c r="B57" s="163"/>
      <c r="C57" s="163"/>
      <c r="D57" s="163">
        <f>'将来負担比率（分子）の構造'!I$51</f>
        <v>1262</v>
      </c>
      <c r="E57" s="163"/>
      <c r="F57" s="163"/>
      <c r="G57" s="163">
        <f>'将来負担比率（分子）の構造'!J$51</f>
        <v>901</v>
      </c>
      <c r="H57" s="163"/>
      <c r="I57" s="163"/>
      <c r="J57" s="163">
        <f>'将来負担比率（分子）の構造'!K$51</f>
        <v>725</v>
      </c>
      <c r="K57" s="163"/>
      <c r="L57" s="163"/>
      <c r="M57" s="163">
        <f>'将来負担比率（分子）の構造'!L$51</f>
        <v>557</v>
      </c>
      <c r="N57" s="163"/>
      <c r="O57" s="163"/>
      <c r="P57" s="163">
        <f>'将来負担比率（分子）の構造'!M$51</f>
        <v>395</v>
      </c>
    </row>
    <row r="58" spans="1:16" x14ac:dyDescent="0.15">
      <c r="A58" s="163" t="s">
        <v>41</v>
      </c>
      <c r="B58" s="163"/>
      <c r="C58" s="163"/>
      <c r="D58" s="163">
        <f>'将来負担比率（分子）の構造'!I$50</f>
        <v>18735</v>
      </c>
      <c r="E58" s="163"/>
      <c r="F58" s="163"/>
      <c r="G58" s="163">
        <f>'将来負担比率（分子）の構造'!J$50</f>
        <v>18370</v>
      </c>
      <c r="H58" s="163"/>
      <c r="I58" s="163"/>
      <c r="J58" s="163">
        <f>'将来負担比率（分子）の構造'!K$50</f>
        <v>18031</v>
      </c>
      <c r="K58" s="163"/>
      <c r="L58" s="163"/>
      <c r="M58" s="163">
        <f>'将来負担比率（分子）の構造'!L$50</f>
        <v>17350</v>
      </c>
      <c r="N58" s="163"/>
      <c r="O58" s="163"/>
      <c r="P58" s="163">
        <f>'将来負担比率（分子）の構造'!M$50</f>
        <v>16081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3797</v>
      </c>
      <c r="C62" s="163"/>
      <c r="D62" s="163"/>
      <c r="E62" s="163">
        <f>'将来負担比率（分子）の構造'!J$45</f>
        <v>3743</v>
      </c>
      <c r="F62" s="163"/>
      <c r="G62" s="163"/>
      <c r="H62" s="163">
        <f>'将来負担比率（分子）の構造'!K$45</f>
        <v>3693</v>
      </c>
      <c r="I62" s="163"/>
      <c r="J62" s="163"/>
      <c r="K62" s="163">
        <f>'将来負担比率（分子）の構造'!L$45</f>
        <v>3719</v>
      </c>
      <c r="L62" s="163"/>
      <c r="M62" s="163"/>
      <c r="N62" s="163">
        <f>'将来負担比率（分子）の構造'!M$45</f>
        <v>3672</v>
      </c>
      <c r="O62" s="163"/>
      <c r="P62" s="163"/>
    </row>
    <row r="63" spans="1:16" x14ac:dyDescent="0.15">
      <c r="A63" s="163" t="s">
        <v>34</v>
      </c>
      <c r="B63" s="163">
        <f>'将来負担比率（分子）の構造'!I$44</f>
        <v>544</v>
      </c>
      <c r="C63" s="163"/>
      <c r="D63" s="163"/>
      <c r="E63" s="163">
        <f>'将来負担比率（分子）の構造'!J$44</f>
        <v>719</v>
      </c>
      <c r="F63" s="163"/>
      <c r="G63" s="163"/>
      <c r="H63" s="163">
        <f>'将来負担比率（分子）の構造'!K$44</f>
        <v>633</v>
      </c>
      <c r="I63" s="163"/>
      <c r="J63" s="163"/>
      <c r="K63" s="163">
        <f>'将来負担比率（分子）の構造'!L$44</f>
        <v>690</v>
      </c>
      <c r="L63" s="163"/>
      <c r="M63" s="163"/>
      <c r="N63" s="163">
        <f>'将来負担比率（分子）の構造'!M$44</f>
        <v>1223</v>
      </c>
      <c r="O63" s="163"/>
      <c r="P63" s="163"/>
    </row>
    <row r="64" spans="1:16" x14ac:dyDescent="0.15">
      <c r="A64" s="163" t="s">
        <v>33</v>
      </c>
      <c r="B64" s="163">
        <f>'将来負担比率（分子）の構造'!I$43</f>
        <v>5940</v>
      </c>
      <c r="C64" s="163"/>
      <c r="D64" s="163"/>
      <c r="E64" s="163">
        <f>'将来負担比率（分子）の構造'!J$43</f>
        <v>5321</v>
      </c>
      <c r="F64" s="163"/>
      <c r="G64" s="163"/>
      <c r="H64" s="163">
        <f>'将来負担比率（分子）の構造'!K$43</f>
        <v>4642</v>
      </c>
      <c r="I64" s="163"/>
      <c r="J64" s="163"/>
      <c r="K64" s="163">
        <f>'将来負担比率（分子）の構造'!L$43</f>
        <v>4239</v>
      </c>
      <c r="L64" s="163"/>
      <c r="M64" s="163"/>
      <c r="N64" s="163">
        <f>'将来負担比率（分子）の構造'!M$43</f>
        <v>3752</v>
      </c>
      <c r="O64" s="163"/>
      <c r="P64" s="163"/>
    </row>
    <row r="65" spans="1:16" x14ac:dyDescent="0.15">
      <c r="A65" s="163" t="s">
        <v>32</v>
      </c>
      <c r="B65" s="163">
        <f>'将来負担比率（分子）の構造'!I$42</f>
        <v>9</v>
      </c>
      <c r="C65" s="163"/>
      <c r="D65" s="163"/>
      <c r="E65" s="163">
        <f>'将来負担比率（分子）の構造'!J$42</f>
        <v>5</v>
      </c>
      <c r="F65" s="163"/>
      <c r="G65" s="163"/>
      <c r="H65" s="163">
        <f>'将来負担比率（分子）の構造'!K$42</f>
        <v>1</v>
      </c>
      <c r="I65" s="163"/>
      <c r="J65" s="163"/>
      <c r="K65" s="163">
        <f>'将来負担比率（分子）の構造'!L$42</f>
        <v>86</v>
      </c>
      <c r="L65" s="163"/>
      <c r="M65" s="163"/>
      <c r="N65" s="163">
        <f>'将来負担比率（分子）の構造'!M$42</f>
        <v>43</v>
      </c>
      <c r="O65" s="163"/>
      <c r="P65" s="163"/>
    </row>
    <row r="66" spans="1:16" x14ac:dyDescent="0.15">
      <c r="A66" s="163" t="s">
        <v>31</v>
      </c>
      <c r="B66" s="163">
        <f>'将来負担比率（分子）の構造'!I$41</f>
        <v>22539</v>
      </c>
      <c r="C66" s="163"/>
      <c r="D66" s="163"/>
      <c r="E66" s="163">
        <f>'将来負担比率（分子）の構造'!J$41</f>
        <v>23666</v>
      </c>
      <c r="F66" s="163"/>
      <c r="G66" s="163"/>
      <c r="H66" s="163">
        <f>'将来負担比率（分子）の構造'!K$41</f>
        <v>22593</v>
      </c>
      <c r="I66" s="163"/>
      <c r="J66" s="163"/>
      <c r="K66" s="163">
        <f>'将来負担比率（分子）の構造'!L$41</f>
        <v>21175</v>
      </c>
      <c r="L66" s="163"/>
      <c r="M66" s="163"/>
      <c r="N66" s="163">
        <f>'将来負担比率（分子）の構造'!M$41</f>
        <v>19730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1992</v>
      </c>
      <c r="C72" s="167">
        <f>基金残高に係る経年分析!G55</f>
        <v>1993</v>
      </c>
      <c r="D72" s="167">
        <f>基金残高に係る経年分析!H55</f>
        <v>1993</v>
      </c>
    </row>
    <row r="73" spans="1:16" x14ac:dyDescent="0.15">
      <c r="A73" s="166" t="s">
        <v>74</v>
      </c>
      <c r="B73" s="167">
        <f>基金残高に係る経年分析!F56</f>
        <v>11558</v>
      </c>
      <c r="C73" s="167">
        <f>基金残高に係る経年分析!G56</f>
        <v>10636</v>
      </c>
      <c r="D73" s="167">
        <f>基金残高に係る経年分析!H56</f>
        <v>9633</v>
      </c>
    </row>
    <row r="74" spans="1:16" x14ac:dyDescent="0.15">
      <c r="A74" s="166" t="s">
        <v>75</v>
      </c>
      <c r="B74" s="167">
        <f>基金残高に係る経年分析!F57</f>
        <v>8520</v>
      </c>
      <c r="C74" s="167">
        <f>基金残高に係る経年分析!G57</f>
        <v>8698</v>
      </c>
      <c r="D74" s="167">
        <f>基金残高に係る経年分析!H57</f>
        <v>8432</v>
      </c>
    </row>
  </sheetData>
  <sheetProtection algorithmName="SHA-512" hashValue="8mb1WGK6nXlFGBxhc7xyD2ai/dkPT4MkUfvaGueG+raYRSEv3I1uAErBos8s3zLd7H9w6LHxBcMjGQeDpqx6XA==" saltValue="gNWma9i0cqGSGZUCZ8r7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41" sqref="R41:Y41"/>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3934999</v>
      </c>
      <c r="S5" s="613"/>
      <c r="T5" s="613"/>
      <c r="U5" s="613"/>
      <c r="V5" s="613"/>
      <c r="W5" s="613"/>
      <c r="X5" s="613"/>
      <c r="Y5" s="614"/>
      <c r="Z5" s="615">
        <v>11.9</v>
      </c>
      <c r="AA5" s="615"/>
      <c r="AB5" s="615"/>
      <c r="AC5" s="615"/>
      <c r="AD5" s="616">
        <v>3934999</v>
      </c>
      <c r="AE5" s="616"/>
      <c r="AF5" s="616"/>
      <c r="AG5" s="616"/>
      <c r="AH5" s="616"/>
      <c r="AI5" s="616"/>
      <c r="AJ5" s="616"/>
      <c r="AK5" s="616"/>
      <c r="AL5" s="617">
        <v>23.7</v>
      </c>
      <c r="AM5" s="618"/>
      <c r="AN5" s="618"/>
      <c r="AO5" s="619"/>
      <c r="AP5" s="609" t="s">
        <v>216</v>
      </c>
      <c r="AQ5" s="610"/>
      <c r="AR5" s="610"/>
      <c r="AS5" s="610"/>
      <c r="AT5" s="610"/>
      <c r="AU5" s="610"/>
      <c r="AV5" s="610"/>
      <c r="AW5" s="610"/>
      <c r="AX5" s="610"/>
      <c r="AY5" s="610"/>
      <c r="AZ5" s="610"/>
      <c r="BA5" s="610"/>
      <c r="BB5" s="610"/>
      <c r="BC5" s="610"/>
      <c r="BD5" s="610"/>
      <c r="BE5" s="610"/>
      <c r="BF5" s="611"/>
      <c r="BG5" s="623">
        <v>3890033</v>
      </c>
      <c r="BH5" s="624"/>
      <c r="BI5" s="624"/>
      <c r="BJ5" s="624"/>
      <c r="BK5" s="624"/>
      <c r="BL5" s="624"/>
      <c r="BM5" s="624"/>
      <c r="BN5" s="625"/>
      <c r="BO5" s="626">
        <v>98.9</v>
      </c>
      <c r="BP5" s="626"/>
      <c r="BQ5" s="626"/>
      <c r="BR5" s="626"/>
      <c r="BS5" s="627">
        <v>25762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253346</v>
      </c>
      <c r="S6" s="624"/>
      <c r="T6" s="624"/>
      <c r="U6" s="624"/>
      <c r="V6" s="624"/>
      <c r="W6" s="624"/>
      <c r="X6" s="624"/>
      <c r="Y6" s="625"/>
      <c r="Z6" s="626">
        <v>0.8</v>
      </c>
      <c r="AA6" s="626"/>
      <c r="AB6" s="626"/>
      <c r="AC6" s="626"/>
      <c r="AD6" s="627">
        <v>253346</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3890033</v>
      </c>
      <c r="BH6" s="624"/>
      <c r="BI6" s="624"/>
      <c r="BJ6" s="624"/>
      <c r="BK6" s="624"/>
      <c r="BL6" s="624"/>
      <c r="BM6" s="624"/>
      <c r="BN6" s="625"/>
      <c r="BO6" s="626">
        <v>98.9</v>
      </c>
      <c r="BP6" s="626"/>
      <c r="BQ6" s="626"/>
      <c r="BR6" s="626"/>
      <c r="BS6" s="627">
        <v>25762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202721</v>
      </c>
      <c r="CS6" s="624"/>
      <c r="CT6" s="624"/>
      <c r="CU6" s="624"/>
      <c r="CV6" s="624"/>
      <c r="CW6" s="624"/>
      <c r="CX6" s="624"/>
      <c r="CY6" s="625"/>
      <c r="CZ6" s="617">
        <v>0.6</v>
      </c>
      <c r="DA6" s="618"/>
      <c r="DB6" s="618"/>
      <c r="DC6" s="634"/>
      <c r="DD6" s="632">
        <v>743</v>
      </c>
      <c r="DE6" s="624"/>
      <c r="DF6" s="624"/>
      <c r="DG6" s="624"/>
      <c r="DH6" s="624"/>
      <c r="DI6" s="624"/>
      <c r="DJ6" s="624"/>
      <c r="DK6" s="624"/>
      <c r="DL6" s="624"/>
      <c r="DM6" s="624"/>
      <c r="DN6" s="624"/>
      <c r="DO6" s="624"/>
      <c r="DP6" s="625"/>
      <c r="DQ6" s="632">
        <v>202699</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1776</v>
      </c>
      <c r="S7" s="624"/>
      <c r="T7" s="624"/>
      <c r="U7" s="624"/>
      <c r="V7" s="624"/>
      <c r="W7" s="624"/>
      <c r="X7" s="624"/>
      <c r="Y7" s="625"/>
      <c r="Z7" s="626">
        <v>0</v>
      </c>
      <c r="AA7" s="626"/>
      <c r="AB7" s="626"/>
      <c r="AC7" s="626"/>
      <c r="AD7" s="627">
        <v>1776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1433586</v>
      </c>
      <c r="BH7" s="624"/>
      <c r="BI7" s="624"/>
      <c r="BJ7" s="624"/>
      <c r="BK7" s="624"/>
      <c r="BL7" s="624"/>
      <c r="BM7" s="624"/>
      <c r="BN7" s="625"/>
      <c r="BO7" s="626">
        <v>36.4</v>
      </c>
      <c r="BP7" s="626"/>
      <c r="BQ7" s="626"/>
      <c r="BR7" s="626"/>
      <c r="BS7" s="627">
        <v>25762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4758317</v>
      </c>
      <c r="CS7" s="624"/>
      <c r="CT7" s="624"/>
      <c r="CU7" s="624"/>
      <c r="CV7" s="624"/>
      <c r="CW7" s="624"/>
      <c r="CX7" s="624"/>
      <c r="CY7" s="625"/>
      <c r="CZ7" s="626">
        <v>15</v>
      </c>
      <c r="DA7" s="626"/>
      <c r="DB7" s="626"/>
      <c r="DC7" s="626"/>
      <c r="DD7" s="632">
        <v>239591</v>
      </c>
      <c r="DE7" s="624"/>
      <c r="DF7" s="624"/>
      <c r="DG7" s="624"/>
      <c r="DH7" s="624"/>
      <c r="DI7" s="624"/>
      <c r="DJ7" s="624"/>
      <c r="DK7" s="624"/>
      <c r="DL7" s="624"/>
      <c r="DM7" s="624"/>
      <c r="DN7" s="624"/>
      <c r="DO7" s="624"/>
      <c r="DP7" s="625"/>
      <c r="DQ7" s="632">
        <v>3204835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20136</v>
      </c>
      <c r="S8" s="624"/>
      <c r="T8" s="624"/>
      <c r="U8" s="624"/>
      <c r="V8" s="624"/>
      <c r="W8" s="624"/>
      <c r="X8" s="624"/>
      <c r="Y8" s="625"/>
      <c r="Z8" s="626">
        <v>0.1</v>
      </c>
      <c r="AA8" s="626"/>
      <c r="AB8" s="626"/>
      <c r="AC8" s="626"/>
      <c r="AD8" s="627">
        <v>20136</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58262</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11602863</v>
      </c>
      <c r="CS8" s="624"/>
      <c r="CT8" s="624"/>
      <c r="CU8" s="624"/>
      <c r="CV8" s="624"/>
      <c r="CW8" s="624"/>
      <c r="CX8" s="624"/>
      <c r="CY8" s="625"/>
      <c r="CZ8" s="626">
        <v>36.6</v>
      </c>
      <c r="DA8" s="626"/>
      <c r="DB8" s="626"/>
      <c r="DC8" s="626"/>
      <c r="DD8" s="632">
        <v>21997</v>
      </c>
      <c r="DE8" s="624"/>
      <c r="DF8" s="624"/>
      <c r="DG8" s="624"/>
      <c r="DH8" s="624"/>
      <c r="DI8" s="624"/>
      <c r="DJ8" s="624"/>
      <c r="DK8" s="624"/>
      <c r="DL8" s="624"/>
      <c r="DM8" s="624"/>
      <c r="DN8" s="624"/>
      <c r="DO8" s="624"/>
      <c r="DP8" s="625"/>
      <c r="DQ8" s="632">
        <v>5325477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30311</v>
      </c>
      <c r="S9" s="624"/>
      <c r="T9" s="624"/>
      <c r="U9" s="624"/>
      <c r="V9" s="624"/>
      <c r="W9" s="624"/>
      <c r="X9" s="624"/>
      <c r="Y9" s="625"/>
      <c r="Z9" s="626">
        <v>0.1</v>
      </c>
      <c r="AA9" s="626"/>
      <c r="AB9" s="626"/>
      <c r="AC9" s="626"/>
      <c r="AD9" s="627">
        <v>30311</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1203456</v>
      </c>
      <c r="BH9" s="624"/>
      <c r="BI9" s="624"/>
      <c r="BJ9" s="624"/>
      <c r="BK9" s="624"/>
      <c r="BL9" s="624"/>
      <c r="BM9" s="624"/>
      <c r="BN9" s="625"/>
      <c r="BO9" s="626">
        <v>30.6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2416671</v>
      </c>
      <c r="CS9" s="624"/>
      <c r="CT9" s="624"/>
      <c r="CU9" s="624"/>
      <c r="CV9" s="624"/>
      <c r="CW9" s="624"/>
      <c r="CX9" s="624"/>
      <c r="CY9" s="625"/>
      <c r="CZ9" s="626">
        <v>7.6</v>
      </c>
      <c r="DA9" s="626"/>
      <c r="DB9" s="626"/>
      <c r="DC9" s="626"/>
      <c r="DD9" s="632">
        <v>105415</v>
      </c>
      <c r="DE9" s="624"/>
      <c r="DF9" s="624"/>
      <c r="DG9" s="624"/>
      <c r="DH9" s="624"/>
      <c r="DI9" s="624"/>
      <c r="DJ9" s="624"/>
      <c r="DK9" s="624"/>
      <c r="DL9" s="624"/>
      <c r="DM9" s="624"/>
      <c r="DN9" s="624"/>
      <c r="DO9" s="624"/>
      <c r="DP9" s="625"/>
      <c r="DQ9" s="632">
        <v>1963614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81703</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1928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1928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1001930</v>
      </c>
      <c r="S11" s="624"/>
      <c r="T11" s="624"/>
      <c r="U11" s="624"/>
      <c r="V11" s="624"/>
      <c r="W11" s="624"/>
      <c r="X11" s="624"/>
      <c r="Y11" s="625"/>
      <c r="Z11" s="628">
        <v>3</v>
      </c>
      <c r="AA11" s="629"/>
      <c r="AB11" s="629"/>
      <c r="AC11" s="635"/>
      <c r="AD11" s="632">
        <v>1001930</v>
      </c>
      <c r="AE11" s="624"/>
      <c r="AF11" s="624"/>
      <c r="AG11" s="624"/>
      <c r="AH11" s="624"/>
      <c r="AI11" s="624"/>
      <c r="AJ11" s="624"/>
      <c r="AK11" s="625"/>
      <c r="AL11" s="628">
        <v>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90165</v>
      </c>
      <c r="BH11" s="624"/>
      <c r="BI11" s="624"/>
      <c r="BJ11" s="624"/>
      <c r="BK11" s="624"/>
      <c r="BL11" s="624"/>
      <c r="BM11" s="624"/>
      <c r="BN11" s="625"/>
      <c r="BO11" s="626">
        <v>2.2999999999999998</v>
      </c>
      <c r="BP11" s="626"/>
      <c r="BQ11" s="626"/>
      <c r="BR11" s="626"/>
      <c r="BS11" s="627">
        <v>25762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2770478</v>
      </c>
      <c r="CS11" s="624"/>
      <c r="CT11" s="624"/>
      <c r="CU11" s="624"/>
      <c r="CV11" s="624"/>
      <c r="CW11" s="624"/>
      <c r="CX11" s="624"/>
      <c r="CY11" s="625"/>
      <c r="CZ11" s="626">
        <v>8.6999999999999993</v>
      </c>
      <c r="DA11" s="626"/>
      <c r="DB11" s="626"/>
      <c r="DC11" s="626"/>
      <c r="DD11" s="632">
        <v>1729981</v>
      </c>
      <c r="DE11" s="624"/>
      <c r="DF11" s="624"/>
      <c r="DG11" s="624"/>
      <c r="DH11" s="624"/>
      <c r="DI11" s="624"/>
      <c r="DJ11" s="624"/>
      <c r="DK11" s="624"/>
      <c r="DL11" s="624"/>
      <c r="DM11" s="624"/>
      <c r="DN11" s="624"/>
      <c r="DO11" s="624"/>
      <c r="DP11" s="625"/>
      <c r="DQ11" s="632">
        <v>1007744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9606</v>
      </c>
      <c r="S12" s="624"/>
      <c r="T12" s="624"/>
      <c r="U12" s="624"/>
      <c r="V12" s="624"/>
      <c r="W12" s="624"/>
      <c r="X12" s="624"/>
      <c r="Y12" s="625"/>
      <c r="Z12" s="626">
        <v>0</v>
      </c>
      <c r="AA12" s="626"/>
      <c r="AB12" s="626"/>
      <c r="AC12" s="626"/>
      <c r="AD12" s="627">
        <v>9606</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1953053</v>
      </c>
      <c r="BH12" s="624"/>
      <c r="BI12" s="624"/>
      <c r="BJ12" s="624"/>
      <c r="BK12" s="624"/>
      <c r="BL12" s="624"/>
      <c r="BM12" s="624"/>
      <c r="BN12" s="625"/>
      <c r="BO12" s="626">
        <v>49.6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656798</v>
      </c>
      <c r="CS12" s="624"/>
      <c r="CT12" s="624"/>
      <c r="CU12" s="624"/>
      <c r="CV12" s="624"/>
      <c r="CW12" s="624"/>
      <c r="CX12" s="624"/>
      <c r="CY12" s="625"/>
      <c r="CZ12" s="626">
        <v>2.1</v>
      </c>
      <c r="DA12" s="626"/>
      <c r="DB12" s="626"/>
      <c r="DC12" s="626"/>
      <c r="DD12" s="632">
        <v>37533</v>
      </c>
      <c r="DE12" s="624"/>
      <c r="DF12" s="624"/>
      <c r="DG12" s="624"/>
      <c r="DH12" s="624"/>
      <c r="DI12" s="624"/>
      <c r="DJ12" s="624"/>
      <c r="DK12" s="624"/>
      <c r="DL12" s="624"/>
      <c r="DM12" s="624"/>
      <c r="DN12" s="624"/>
      <c r="DO12" s="624"/>
      <c r="DP12" s="625"/>
      <c r="DQ12" s="632">
        <v>371753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1935128</v>
      </c>
      <c r="BH13" s="624"/>
      <c r="BI13" s="624"/>
      <c r="BJ13" s="624"/>
      <c r="BK13" s="624"/>
      <c r="BL13" s="624"/>
      <c r="BM13" s="624"/>
      <c r="BN13" s="625"/>
      <c r="BO13" s="626">
        <v>49.2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2379479</v>
      </c>
      <c r="CS13" s="624"/>
      <c r="CT13" s="624"/>
      <c r="CU13" s="624"/>
      <c r="CV13" s="624"/>
      <c r="CW13" s="624"/>
      <c r="CX13" s="624"/>
      <c r="CY13" s="625"/>
      <c r="CZ13" s="626">
        <v>7.5</v>
      </c>
      <c r="DA13" s="626"/>
      <c r="DB13" s="626"/>
      <c r="DC13" s="626"/>
      <c r="DD13" s="632">
        <v>1177413</v>
      </c>
      <c r="DE13" s="624"/>
      <c r="DF13" s="624"/>
      <c r="DG13" s="624"/>
      <c r="DH13" s="624"/>
      <c r="DI13" s="624"/>
      <c r="DJ13" s="624"/>
      <c r="DK13" s="624"/>
      <c r="DL13" s="624"/>
      <c r="DM13" s="624"/>
      <c r="DN13" s="624"/>
      <c r="DO13" s="624"/>
      <c r="DP13" s="625"/>
      <c r="DQ13" s="632">
        <v>1397153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209241</v>
      </c>
      <c r="BH14" s="624"/>
      <c r="BI14" s="624"/>
      <c r="BJ14" s="624"/>
      <c r="BK14" s="624"/>
      <c r="BL14" s="624"/>
      <c r="BM14" s="624"/>
      <c r="BN14" s="625"/>
      <c r="BO14" s="626">
        <v>5.3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1116453</v>
      </c>
      <c r="CS14" s="624"/>
      <c r="CT14" s="624"/>
      <c r="CU14" s="624"/>
      <c r="CV14" s="624"/>
      <c r="CW14" s="624"/>
      <c r="CX14" s="624"/>
      <c r="CY14" s="625"/>
      <c r="CZ14" s="626">
        <v>3.5</v>
      </c>
      <c r="DA14" s="626"/>
      <c r="DB14" s="626"/>
      <c r="DC14" s="626"/>
      <c r="DD14" s="632">
        <v>89402</v>
      </c>
      <c r="DE14" s="624"/>
      <c r="DF14" s="624"/>
      <c r="DG14" s="624"/>
      <c r="DH14" s="624"/>
      <c r="DI14" s="624"/>
      <c r="DJ14" s="624"/>
      <c r="DK14" s="624"/>
      <c r="DL14" s="624"/>
      <c r="DM14" s="624"/>
      <c r="DN14" s="624"/>
      <c r="DO14" s="624"/>
      <c r="DP14" s="625"/>
      <c r="DQ14" s="632">
        <v>1018910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20808</v>
      </c>
      <c r="S15" s="624"/>
      <c r="T15" s="624"/>
      <c r="U15" s="624"/>
      <c r="V15" s="624"/>
      <c r="W15" s="624"/>
      <c r="X15" s="624"/>
      <c r="Y15" s="625"/>
      <c r="Z15" s="626">
        <v>0.1</v>
      </c>
      <c r="AA15" s="626"/>
      <c r="AB15" s="626"/>
      <c r="AC15" s="626"/>
      <c r="AD15" s="627">
        <v>20808</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294153</v>
      </c>
      <c r="BH15" s="624"/>
      <c r="BI15" s="624"/>
      <c r="BJ15" s="624"/>
      <c r="BK15" s="624"/>
      <c r="BL15" s="624"/>
      <c r="BM15" s="624"/>
      <c r="BN15" s="625"/>
      <c r="BO15" s="626">
        <v>7.5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2269575</v>
      </c>
      <c r="CS15" s="624"/>
      <c r="CT15" s="624"/>
      <c r="CU15" s="624"/>
      <c r="CV15" s="624"/>
      <c r="CW15" s="624"/>
      <c r="CX15" s="624"/>
      <c r="CY15" s="625"/>
      <c r="CZ15" s="626">
        <v>7.2</v>
      </c>
      <c r="DA15" s="626"/>
      <c r="DB15" s="626"/>
      <c r="DC15" s="626"/>
      <c r="DD15" s="632">
        <v>463768</v>
      </c>
      <c r="DE15" s="624"/>
      <c r="DF15" s="624"/>
      <c r="DG15" s="624"/>
      <c r="DH15" s="624"/>
      <c r="DI15" s="624"/>
      <c r="DJ15" s="624"/>
      <c r="DK15" s="624"/>
      <c r="DL15" s="624"/>
      <c r="DM15" s="624"/>
      <c r="DN15" s="624"/>
      <c r="DO15" s="624"/>
      <c r="DP15" s="625"/>
      <c r="DQ15" s="632">
        <v>1662040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59195</v>
      </c>
      <c r="S16" s="624"/>
      <c r="T16" s="624"/>
      <c r="U16" s="624"/>
      <c r="V16" s="624"/>
      <c r="W16" s="624"/>
      <c r="X16" s="624"/>
      <c r="Y16" s="625"/>
      <c r="Z16" s="626">
        <v>0.2</v>
      </c>
      <c r="AA16" s="626"/>
      <c r="AB16" s="626"/>
      <c r="AC16" s="626"/>
      <c r="AD16" s="627">
        <v>59195</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88321</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37381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176367</v>
      </c>
      <c r="S17" s="624"/>
      <c r="T17" s="624"/>
      <c r="U17" s="624"/>
      <c r="V17" s="624"/>
      <c r="W17" s="624"/>
      <c r="X17" s="624"/>
      <c r="Y17" s="625"/>
      <c r="Z17" s="626">
        <v>0.5</v>
      </c>
      <c r="AA17" s="626"/>
      <c r="AB17" s="626"/>
      <c r="AC17" s="626"/>
      <c r="AD17" s="627">
        <v>176367</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3473448</v>
      </c>
      <c r="CS17" s="624"/>
      <c r="CT17" s="624"/>
      <c r="CU17" s="624"/>
      <c r="CV17" s="624"/>
      <c r="CW17" s="624"/>
      <c r="CX17" s="624"/>
      <c r="CY17" s="625"/>
      <c r="CZ17" s="626">
        <v>10.9</v>
      </c>
      <c r="DA17" s="626"/>
      <c r="DB17" s="626"/>
      <c r="DC17" s="626"/>
      <c r="DD17" s="632" t="s">
        <v>122</v>
      </c>
      <c r="DE17" s="624"/>
      <c r="DF17" s="624"/>
      <c r="DG17" s="624"/>
      <c r="DH17" s="624"/>
      <c r="DI17" s="624"/>
      <c r="DJ17" s="624"/>
      <c r="DK17" s="624"/>
      <c r="DL17" s="624"/>
      <c r="DM17" s="624"/>
      <c r="DN17" s="624"/>
      <c r="DO17" s="624"/>
      <c r="DP17" s="625"/>
      <c r="DQ17" s="632">
        <v>3265420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24534</v>
      </c>
      <c r="S18" s="624"/>
      <c r="T18" s="624"/>
      <c r="U18" s="624"/>
      <c r="V18" s="624"/>
      <c r="W18" s="624"/>
      <c r="X18" s="624"/>
      <c r="Y18" s="625"/>
      <c r="Z18" s="626">
        <v>0.1</v>
      </c>
      <c r="AA18" s="626"/>
      <c r="AB18" s="626"/>
      <c r="AC18" s="626"/>
      <c r="AD18" s="627">
        <v>24534</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151146</v>
      </c>
      <c r="S19" s="624"/>
      <c r="T19" s="624"/>
      <c r="U19" s="624"/>
      <c r="V19" s="624"/>
      <c r="W19" s="624"/>
      <c r="X19" s="624"/>
      <c r="Y19" s="625"/>
      <c r="Z19" s="626">
        <v>0.5</v>
      </c>
      <c r="AA19" s="626"/>
      <c r="AB19" s="626"/>
      <c r="AC19" s="626"/>
      <c r="AD19" s="627">
        <v>151146</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44966</v>
      </c>
      <c r="BH19" s="624"/>
      <c r="BI19" s="624"/>
      <c r="BJ19" s="624"/>
      <c r="BK19" s="624"/>
      <c r="BL19" s="624"/>
      <c r="BM19" s="624"/>
      <c r="BN19" s="625"/>
      <c r="BO19" s="626">
        <v>1.1000000000000001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687</v>
      </c>
      <c r="S20" s="624"/>
      <c r="T20" s="624"/>
      <c r="U20" s="624"/>
      <c r="V20" s="624"/>
      <c r="W20" s="624"/>
      <c r="X20" s="624"/>
      <c r="Y20" s="625"/>
      <c r="Z20" s="626">
        <v>0</v>
      </c>
      <c r="AA20" s="626"/>
      <c r="AB20" s="626"/>
      <c r="AC20" s="626"/>
      <c r="AD20" s="627">
        <v>687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44966</v>
      </c>
      <c r="BH20" s="624"/>
      <c r="BI20" s="624"/>
      <c r="BJ20" s="624"/>
      <c r="BK20" s="624"/>
      <c r="BL20" s="624"/>
      <c r="BM20" s="624"/>
      <c r="BN20" s="625"/>
      <c r="BO20" s="626">
        <v>1.1000000000000001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31737052</v>
      </c>
      <c r="CS20" s="624"/>
      <c r="CT20" s="624"/>
      <c r="CU20" s="624"/>
      <c r="CV20" s="624"/>
      <c r="CW20" s="624"/>
      <c r="CX20" s="624"/>
      <c r="CY20" s="625"/>
      <c r="CZ20" s="626">
        <v>100</v>
      </c>
      <c r="DA20" s="626"/>
      <c r="DB20" s="626"/>
      <c r="DC20" s="626"/>
      <c r="DD20" s="632">
        <v>3865843</v>
      </c>
      <c r="DE20" s="624"/>
      <c r="DF20" s="624"/>
      <c r="DG20" s="624"/>
      <c r="DH20" s="624"/>
      <c r="DI20" s="624"/>
      <c r="DJ20" s="624"/>
      <c r="DK20" s="624"/>
      <c r="DL20" s="624"/>
      <c r="DM20" s="624"/>
      <c r="DN20" s="624"/>
      <c r="DO20" s="624"/>
      <c r="DP20" s="625"/>
      <c r="DQ20" s="632">
        <v>19458954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12104018</v>
      </c>
      <c r="S21" s="624"/>
      <c r="T21" s="624"/>
      <c r="U21" s="624"/>
      <c r="V21" s="624"/>
      <c r="W21" s="624"/>
      <c r="X21" s="624"/>
      <c r="Y21" s="625"/>
      <c r="Z21" s="626">
        <v>36.700000000000003</v>
      </c>
      <c r="AA21" s="626"/>
      <c r="AB21" s="626"/>
      <c r="AC21" s="626"/>
      <c r="AD21" s="627">
        <v>11096972</v>
      </c>
      <c r="AE21" s="627"/>
      <c r="AF21" s="627"/>
      <c r="AG21" s="627"/>
      <c r="AH21" s="627"/>
      <c r="AI21" s="627"/>
      <c r="AJ21" s="627"/>
      <c r="AK21" s="627"/>
      <c r="AL21" s="628">
        <v>66.8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44966</v>
      </c>
      <c r="BH21" s="624"/>
      <c r="BI21" s="624"/>
      <c r="BJ21" s="624"/>
      <c r="BK21" s="624"/>
      <c r="BL21" s="624"/>
      <c r="BM21" s="624"/>
      <c r="BN21" s="625"/>
      <c r="BO21" s="626">
        <v>1.1000000000000001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11096972</v>
      </c>
      <c r="S22" s="624"/>
      <c r="T22" s="624"/>
      <c r="U22" s="624"/>
      <c r="V22" s="624"/>
      <c r="W22" s="624"/>
      <c r="X22" s="624"/>
      <c r="Y22" s="625"/>
      <c r="Z22" s="626">
        <v>33.6</v>
      </c>
      <c r="AA22" s="626"/>
      <c r="AB22" s="626"/>
      <c r="AC22" s="626"/>
      <c r="AD22" s="627">
        <v>11096972</v>
      </c>
      <c r="AE22" s="627"/>
      <c r="AF22" s="627"/>
      <c r="AG22" s="627"/>
      <c r="AH22" s="627"/>
      <c r="AI22" s="627"/>
      <c r="AJ22" s="627"/>
      <c r="AK22" s="627"/>
      <c r="AL22" s="628">
        <v>66.8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1007046</v>
      </c>
      <c r="S23" s="624"/>
      <c r="T23" s="624"/>
      <c r="U23" s="624"/>
      <c r="V23" s="624"/>
      <c r="W23" s="624"/>
      <c r="X23" s="624"/>
      <c r="Y23" s="625"/>
      <c r="Z23" s="626">
        <v>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16077098</v>
      </c>
      <c r="CS24" s="613"/>
      <c r="CT24" s="613"/>
      <c r="CU24" s="613"/>
      <c r="CV24" s="613"/>
      <c r="CW24" s="613"/>
      <c r="CX24" s="613"/>
      <c r="CY24" s="614"/>
      <c r="CZ24" s="617">
        <v>50.7</v>
      </c>
      <c r="DA24" s="618"/>
      <c r="DB24" s="618"/>
      <c r="DC24" s="634"/>
      <c r="DD24" s="653">
        <v>10099398</v>
      </c>
      <c r="DE24" s="613"/>
      <c r="DF24" s="613"/>
      <c r="DG24" s="613"/>
      <c r="DH24" s="613"/>
      <c r="DI24" s="613"/>
      <c r="DJ24" s="613"/>
      <c r="DK24" s="614"/>
      <c r="DL24" s="653">
        <v>9015488</v>
      </c>
      <c r="DM24" s="613"/>
      <c r="DN24" s="613"/>
      <c r="DO24" s="613"/>
      <c r="DP24" s="613"/>
      <c r="DQ24" s="613"/>
      <c r="DR24" s="613"/>
      <c r="DS24" s="613"/>
      <c r="DT24" s="613"/>
      <c r="DU24" s="613"/>
      <c r="DV24" s="614"/>
      <c r="DW24" s="617">
        <v>54.2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17612492</v>
      </c>
      <c r="S25" s="624"/>
      <c r="T25" s="624"/>
      <c r="U25" s="624"/>
      <c r="V25" s="624"/>
      <c r="W25" s="624"/>
      <c r="X25" s="624"/>
      <c r="Y25" s="625"/>
      <c r="Z25" s="626">
        <v>53.3</v>
      </c>
      <c r="AA25" s="626"/>
      <c r="AB25" s="626"/>
      <c r="AC25" s="626"/>
      <c r="AD25" s="627">
        <v>16605446</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4477381</v>
      </c>
      <c r="CS25" s="656"/>
      <c r="CT25" s="656"/>
      <c r="CU25" s="656"/>
      <c r="CV25" s="656"/>
      <c r="CW25" s="656"/>
      <c r="CX25" s="656"/>
      <c r="CY25" s="657"/>
      <c r="CZ25" s="628">
        <v>14.1</v>
      </c>
      <c r="DA25" s="654"/>
      <c r="DB25" s="654"/>
      <c r="DC25" s="658"/>
      <c r="DD25" s="632">
        <v>4222650</v>
      </c>
      <c r="DE25" s="656"/>
      <c r="DF25" s="656"/>
      <c r="DG25" s="656"/>
      <c r="DH25" s="656"/>
      <c r="DI25" s="656"/>
      <c r="DJ25" s="656"/>
      <c r="DK25" s="657"/>
      <c r="DL25" s="632">
        <v>4195900</v>
      </c>
      <c r="DM25" s="656"/>
      <c r="DN25" s="656"/>
      <c r="DO25" s="656"/>
      <c r="DP25" s="656"/>
      <c r="DQ25" s="656"/>
      <c r="DR25" s="656"/>
      <c r="DS25" s="656"/>
      <c r="DT25" s="656"/>
      <c r="DU25" s="656"/>
      <c r="DV25" s="657"/>
      <c r="DW25" s="628">
        <v>25.2</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3792</v>
      </c>
      <c r="S26" s="624"/>
      <c r="T26" s="624"/>
      <c r="U26" s="624"/>
      <c r="V26" s="624"/>
      <c r="W26" s="624"/>
      <c r="X26" s="624"/>
      <c r="Y26" s="625"/>
      <c r="Z26" s="626">
        <v>0</v>
      </c>
      <c r="AA26" s="626"/>
      <c r="AB26" s="626"/>
      <c r="AC26" s="626"/>
      <c r="AD26" s="627">
        <v>3792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2344566</v>
      </c>
      <c r="CS26" s="624"/>
      <c r="CT26" s="624"/>
      <c r="CU26" s="624"/>
      <c r="CV26" s="624"/>
      <c r="CW26" s="624"/>
      <c r="CX26" s="624"/>
      <c r="CY26" s="625"/>
      <c r="CZ26" s="628">
        <v>7.4</v>
      </c>
      <c r="DA26" s="654"/>
      <c r="DB26" s="654"/>
      <c r="DC26" s="658"/>
      <c r="DD26" s="632">
        <v>2262989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101949</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3934999</v>
      </c>
      <c r="BH27" s="624"/>
      <c r="BI27" s="624"/>
      <c r="BJ27" s="624"/>
      <c r="BK27" s="624"/>
      <c r="BL27" s="624"/>
      <c r="BM27" s="624"/>
      <c r="BN27" s="625"/>
      <c r="BO27" s="626">
        <v>100</v>
      </c>
      <c r="BP27" s="626"/>
      <c r="BQ27" s="626"/>
      <c r="BR27" s="626"/>
      <c r="BS27" s="627">
        <v>25762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8126269</v>
      </c>
      <c r="CS27" s="656"/>
      <c r="CT27" s="656"/>
      <c r="CU27" s="656"/>
      <c r="CV27" s="656"/>
      <c r="CW27" s="656"/>
      <c r="CX27" s="656"/>
      <c r="CY27" s="657"/>
      <c r="CZ27" s="628">
        <v>25.6</v>
      </c>
      <c r="DA27" s="654"/>
      <c r="DB27" s="654"/>
      <c r="DC27" s="658"/>
      <c r="DD27" s="632">
        <v>2611328</v>
      </c>
      <c r="DE27" s="656"/>
      <c r="DF27" s="656"/>
      <c r="DG27" s="656"/>
      <c r="DH27" s="656"/>
      <c r="DI27" s="656"/>
      <c r="DJ27" s="656"/>
      <c r="DK27" s="657"/>
      <c r="DL27" s="632">
        <v>1992368</v>
      </c>
      <c r="DM27" s="656"/>
      <c r="DN27" s="656"/>
      <c r="DO27" s="656"/>
      <c r="DP27" s="656"/>
      <c r="DQ27" s="656"/>
      <c r="DR27" s="656"/>
      <c r="DS27" s="656"/>
      <c r="DT27" s="656"/>
      <c r="DU27" s="656"/>
      <c r="DV27" s="657"/>
      <c r="DW27" s="628">
        <v>12</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190420</v>
      </c>
      <c r="S28" s="624"/>
      <c r="T28" s="624"/>
      <c r="U28" s="624"/>
      <c r="V28" s="624"/>
      <c r="W28" s="624"/>
      <c r="X28" s="624"/>
      <c r="Y28" s="625"/>
      <c r="Z28" s="626">
        <v>0.6</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3473448</v>
      </c>
      <c r="CS28" s="624"/>
      <c r="CT28" s="624"/>
      <c r="CU28" s="624"/>
      <c r="CV28" s="624"/>
      <c r="CW28" s="624"/>
      <c r="CX28" s="624"/>
      <c r="CY28" s="625"/>
      <c r="CZ28" s="628">
        <v>10.9</v>
      </c>
      <c r="DA28" s="654"/>
      <c r="DB28" s="654"/>
      <c r="DC28" s="658"/>
      <c r="DD28" s="632">
        <v>3265420</v>
      </c>
      <c r="DE28" s="624"/>
      <c r="DF28" s="624"/>
      <c r="DG28" s="624"/>
      <c r="DH28" s="624"/>
      <c r="DI28" s="624"/>
      <c r="DJ28" s="624"/>
      <c r="DK28" s="625"/>
      <c r="DL28" s="632">
        <v>2827220</v>
      </c>
      <c r="DM28" s="624"/>
      <c r="DN28" s="624"/>
      <c r="DO28" s="624"/>
      <c r="DP28" s="624"/>
      <c r="DQ28" s="624"/>
      <c r="DR28" s="624"/>
      <c r="DS28" s="624"/>
      <c r="DT28" s="624"/>
      <c r="DU28" s="624"/>
      <c r="DV28" s="625"/>
      <c r="DW28" s="628">
        <v>17</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117996</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3473433</v>
      </c>
      <c r="CS29" s="656"/>
      <c r="CT29" s="656"/>
      <c r="CU29" s="656"/>
      <c r="CV29" s="656"/>
      <c r="CW29" s="656"/>
      <c r="CX29" s="656"/>
      <c r="CY29" s="657"/>
      <c r="CZ29" s="628">
        <v>10.9</v>
      </c>
      <c r="DA29" s="654"/>
      <c r="DB29" s="654"/>
      <c r="DC29" s="658"/>
      <c r="DD29" s="632">
        <v>3265405</v>
      </c>
      <c r="DE29" s="656"/>
      <c r="DF29" s="656"/>
      <c r="DG29" s="656"/>
      <c r="DH29" s="656"/>
      <c r="DI29" s="656"/>
      <c r="DJ29" s="656"/>
      <c r="DK29" s="657"/>
      <c r="DL29" s="632">
        <v>2827205</v>
      </c>
      <c r="DM29" s="656"/>
      <c r="DN29" s="656"/>
      <c r="DO29" s="656"/>
      <c r="DP29" s="656"/>
      <c r="DQ29" s="656"/>
      <c r="DR29" s="656"/>
      <c r="DS29" s="656"/>
      <c r="DT29" s="656"/>
      <c r="DU29" s="656"/>
      <c r="DV29" s="657"/>
      <c r="DW29" s="628">
        <v>17</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5262590</v>
      </c>
      <c r="S30" s="624"/>
      <c r="T30" s="624"/>
      <c r="U30" s="624"/>
      <c r="V30" s="624"/>
      <c r="W30" s="624"/>
      <c r="X30" s="624"/>
      <c r="Y30" s="625"/>
      <c r="Z30" s="626">
        <v>15.9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3424673</v>
      </c>
      <c r="CS30" s="624"/>
      <c r="CT30" s="624"/>
      <c r="CU30" s="624"/>
      <c r="CV30" s="624"/>
      <c r="CW30" s="624"/>
      <c r="CX30" s="624"/>
      <c r="CY30" s="625"/>
      <c r="CZ30" s="628">
        <v>10.8</v>
      </c>
      <c r="DA30" s="654"/>
      <c r="DB30" s="654"/>
      <c r="DC30" s="658"/>
      <c r="DD30" s="632">
        <v>3216892</v>
      </c>
      <c r="DE30" s="624"/>
      <c r="DF30" s="624"/>
      <c r="DG30" s="624"/>
      <c r="DH30" s="624"/>
      <c r="DI30" s="624"/>
      <c r="DJ30" s="624"/>
      <c r="DK30" s="625"/>
      <c r="DL30" s="632">
        <v>2778692</v>
      </c>
      <c r="DM30" s="624"/>
      <c r="DN30" s="624"/>
      <c r="DO30" s="624"/>
      <c r="DP30" s="624"/>
      <c r="DQ30" s="624"/>
      <c r="DR30" s="624"/>
      <c r="DS30" s="624"/>
      <c r="DT30" s="624"/>
      <c r="DU30" s="624"/>
      <c r="DV30" s="625"/>
      <c r="DW30" s="628">
        <v>16.7</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97</v>
      </c>
      <c r="BN31" s="667"/>
      <c r="BO31" s="667"/>
      <c r="BP31" s="667"/>
      <c r="BQ31" s="668"/>
      <c r="BR31" s="679">
        <v>99.3</v>
      </c>
      <c r="BS31" s="667"/>
      <c r="BT31" s="667"/>
      <c r="BU31" s="667"/>
      <c r="BV31" s="667"/>
      <c r="BW31" s="667"/>
      <c r="BX31" s="618">
        <v>96.6</v>
      </c>
      <c r="BY31" s="667"/>
      <c r="BZ31" s="667"/>
      <c r="CA31" s="667"/>
      <c r="CB31" s="668"/>
      <c r="CD31" s="661"/>
      <c r="CE31" s="662"/>
      <c r="CF31" s="620" t="s">
        <v>300</v>
      </c>
      <c r="CG31" s="621"/>
      <c r="CH31" s="621"/>
      <c r="CI31" s="621"/>
      <c r="CJ31" s="621"/>
      <c r="CK31" s="621"/>
      <c r="CL31" s="621"/>
      <c r="CM31" s="621"/>
      <c r="CN31" s="621"/>
      <c r="CO31" s="621"/>
      <c r="CP31" s="621"/>
      <c r="CQ31" s="622"/>
      <c r="CR31" s="623">
        <v>48760</v>
      </c>
      <c r="CS31" s="656"/>
      <c r="CT31" s="656"/>
      <c r="CU31" s="656"/>
      <c r="CV31" s="656"/>
      <c r="CW31" s="656"/>
      <c r="CX31" s="656"/>
      <c r="CY31" s="657"/>
      <c r="CZ31" s="628">
        <v>0.2</v>
      </c>
      <c r="DA31" s="654"/>
      <c r="DB31" s="654"/>
      <c r="DC31" s="658"/>
      <c r="DD31" s="632">
        <v>48513</v>
      </c>
      <c r="DE31" s="656"/>
      <c r="DF31" s="656"/>
      <c r="DG31" s="656"/>
      <c r="DH31" s="656"/>
      <c r="DI31" s="656"/>
      <c r="DJ31" s="656"/>
      <c r="DK31" s="657"/>
      <c r="DL31" s="632">
        <v>48513</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3190755</v>
      </c>
      <c r="S32" s="624"/>
      <c r="T32" s="624"/>
      <c r="U32" s="624"/>
      <c r="V32" s="624"/>
      <c r="W32" s="624"/>
      <c r="X32" s="624"/>
      <c r="Y32" s="625"/>
      <c r="Z32" s="626">
        <v>9.6999999999999993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6"/>
      <c r="BI32" s="656"/>
      <c r="BJ32" s="656"/>
      <c r="BK32" s="656"/>
      <c r="BL32" s="656"/>
      <c r="BM32" s="629">
        <v>98.4</v>
      </c>
      <c r="BN32" s="656"/>
      <c r="BO32" s="656"/>
      <c r="BP32" s="656"/>
      <c r="BQ32" s="678"/>
      <c r="BR32" s="680">
        <v>99.5</v>
      </c>
      <c r="BS32" s="656"/>
      <c r="BT32" s="656"/>
      <c r="BU32" s="656"/>
      <c r="BV32" s="656"/>
      <c r="BW32" s="656"/>
      <c r="BX32" s="629">
        <v>98.5</v>
      </c>
      <c r="BY32" s="656"/>
      <c r="BZ32" s="656"/>
      <c r="CA32" s="656"/>
      <c r="CB32" s="678"/>
      <c r="CD32" s="663"/>
      <c r="CE32" s="664"/>
      <c r="CF32" s="620" t="s">
        <v>304</v>
      </c>
      <c r="CG32" s="621"/>
      <c r="CH32" s="621"/>
      <c r="CI32" s="621"/>
      <c r="CJ32" s="621"/>
      <c r="CK32" s="621"/>
      <c r="CL32" s="621"/>
      <c r="CM32" s="621"/>
      <c r="CN32" s="621"/>
      <c r="CO32" s="621"/>
      <c r="CP32" s="621"/>
      <c r="CQ32" s="622"/>
      <c r="CR32" s="623">
        <v>15</v>
      </c>
      <c r="CS32" s="624"/>
      <c r="CT32" s="624"/>
      <c r="CU32" s="624"/>
      <c r="CV32" s="624"/>
      <c r="CW32" s="624"/>
      <c r="CX32" s="624"/>
      <c r="CY32" s="625"/>
      <c r="CZ32" s="628">
        <v>0</v>
      </c>
      <c r="DA32" s="654"/>
      <c r="DB32" s="654"/>
      <c r="DC32" s="658"/>
      <c r="DD32" s="632">
        <v>15</v>
      </c>
      <c r="DE32" s="624"/>
      <c r="DF32" s="624"/>
      <c r="DG32" s="624"/>
      <c r="DH32" s="624"/>
      <c r="DI32" s="624"/>
      <c r="DJ32" s="624"/>
      <c r="DK32" s="625"/>
      <c r="DL32" s="632">
        <v>15</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78609</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98.8</v>
      </c>
      <c r="BH33" s="682"/>
      <c r="BI33" s="682"/>
      <c r="BJ33" s="682"/>
      <c r="BK33" s="682"/>
      <c r="BL33" s="682"/>
      <c r="BM33" s="683">
        <v>95.3</v>
      </c>
      <c r="BN33" s="682"/>
      <c r="BO33" s="682"/>
      <c r="BP33" s="682"/>
      <c r="BQ33" s="684"/>
      <c r="BR33" s="681">
        <v>98.9</v>
      </c>
      <c r="BS33" s="682"/>
      <c r="BT33" s="682"/>
      <c r="BU33" s="682"/>
      <c r="BV33" s="682"/>
      <c r="BW33" s="682"/>
      <c r="BX33" s="683">
        <v>94.4</v>
      </c>
      <c r="BY33" s="682"/>
      <c r="BZ33" s="682"/>
      <c r="CA33" s="682"/>
      <c r="CB33" s="684"/>
      <c r="CD33" s="620" t="s">
        <v>307</v>
      </c>
      <c r="CE33" s="621"/>
      <c r="CF33" s="621"/>
      <c r="CG33" s="621"/>
      <c r="CH33" s="621"/>
      <c r="CI33" s="621"/>
      <c r="CJ33" s="621"/>
      <c r="CK33" s="621"/>
      <c r="CL33" s="621"/>
      <c r="CM33" s="621"/>
      <c r="CN33" s="621"/>
      <c r="CO33" s="621"/>
      <c r="CP33" s="621"/>
      <c r="CQ33" s="622"/>
      <c r="CR33" s="623">
        <v>11705790</v>
      </c>
      <c r="CS33" s="656"/>
      <c r="CT33" s="656"/>
      <c r="CU33" s="656"/>
      <c r="CV33" s="656"/>
      <c r="CW33" s="656"/>
      <c r="CX33" s="656"/>
      <c r="CY33" s="657"/>
      <c r="CZ33" s="628">
        <v>36.9</v>
      </c>
      <c r="DA33" s="654"/>
      <c r="DB33" s="654"/>
      <c r="DC33" s="658"/>
      <c r="DD33" s="632">
        <v>8427837</v>
      </c>
      <c r="DE33" s="656"/>
      <c r="DF33" s="656"/>
      <c r="DG33" s="656"/>
      <c r="DH33" s="656"/>
      <c r="DI33" s="656"/>
      <c r="DJ33" s="656"/>
      <c r="DK33" s="657"/>
      <c r="DL33" s="632">
        <v>6073035</v>
      </c>
      <c r="DM33" s="656"/>
      <c r="DN33" s="656"/>
      <c r="DO33" s="656"/>
      <c r="DP33" s="656"/>
      <c r="DQ33" s="656"/>
      <c r="DR33" s="656"/>
      <c r="DS33" s="656"/>
      <c r="DT33" s="656"/>
      <c r="DU33" s="656"/>
      <c r="DV33" s="657"/>
      <c r="DW33" s="628">
        <v>36.5</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807664</v>
      </c>
      <c r="S34" s="624"/>
      <c r="T34" s="624"/>
      <c r="U34" s="624"/>
      <c r="V34" s="624"/>
      <c r="W34" s="624"/>
      <c r="X34" s="624"/>
      <c r="Y34" s="625"/>
      <c r="Z34" s="626">
        <v>2.4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3409930</v>
      </c>
      <c r="CS34" s="624"/>
      <c r="CT34" s="624"/>
      <c r="CU34" s="624"/>
      <c r="CV34" s="624"/>
      <c r="CW34" s="624"/>
      <c r="CX34" s="624"/>
      <c r="CY34" s="625"/>
      <c r="CZ34" s="628">
        <v>10.7</v>
      </c>
      <c r="DA34" s="654"/>
      <c r="DB34" s="654"/>
      <c r="DC34" s="658"/>
      <c r="DD34" s="632">
        <v>2529211</v>
      </c>
      <c r="DE34" s="624"/>
      <c r="DF34" s="624"/>
      <c r="DG34" s="624"/>
      <c r="DH34" s="624"/>
      <c r="DI34" s="624"/>
      <c r="DJ34" s="624"/>
      <c r="DK34" s="625"/>
      <c r="DL34" s="632">
        <v>1926060</v>
      </c>
      <c r="DM34" s="624"/>
      <c r="DN34" s="624"/>
      <c r="DO34" s="624"/>
      <c r="DP34" s="624"/>
      <c r="DQ34" s="624"/>
      <c r="DR34" s="624"/>
      <c r="DS34" s="624"/>
      <c r="DT34" s="624"/>
      <c r="DU34" s="624"/>
      <c r="DV34" s="625"/>
      <c r="DW34" s="628">
        <v>11.6</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2231389</v>
      </c>
      <c r="S35" s="624"/>
      <c r="T35" s="624"/>
      <c r="U35" s="624"/>
      <c r="V35" s="624"/>
      <c r="W35" s="624"/>
      <c r="X35" s="624"/>
      <c r="Y35" s="625"/>
      <c r="Z35" s="626">
        <v>6.8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171924</v>
      </c>
      <c r="CS35" s="656"/>
      <c r="CT35" s="656"/>
      <c r="CU35" s="656"/>
      <c r="CV35" s="656"/>
      <c r="CW35" s="656"/>
      <c r="CX35" s="656"/>
      <c r="CY35" s="657"/>
      <c r="CZ35" s="628">
        <v>0.5</v>
      </c>
      <c r="DA35" s="654"/>
      <c r="DB35" s="654"/>
      <c r="DC35" s="658"/>
      <c r="DD35" s="632">
        <v>61319</v>
      </c>
      <c r="DE35" s="656"/>
      <c r="DF35" s="656"/>
      <c r="DG35" s="656"/>
      <c r="DH35" s="656"/>
      <c r="DI35" s="656"/>
      <c r="DJ35" s="656"/>
      <c r="DK35" s="657"/>
      <c r="DL35" s="632">
        <v>61054</v>
      </c>
      <c r="DM35" s="656"/>
      <c r="DN35" s="656"/>
      <c r="DO35" s="656"/>
      <c r="DP35" s="656"/>
      <c r="DQ35" s="656"/>
      <c r="DR35" s="656"/>
      <c r="DS35" s="656"/>
      <c r="DT35" s="656"/>
      <c r="DU35" s="656"/>
      <c r="DV35" s="657"/>
      <c r="DW35" s="628">
        <v>0.4</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987344</v>
      </c>
      <c r="S36" s="624"/>
      <c r="T36" s="624"/>
      <c r="U36" s="624"/>
      <c r="V36" s="624"/>
      <c r="W36" s="624"/>
      <c r="X36" s="624"/>
      <c r="Y36" s="625"/>
      <c r="Z36" s="626">
        <v>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3130749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23479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4988790</v>
      </c>
      <c r="CS36" s="624"/>
      <c r="CT36" s="624"/>
      <c r="CU36" s="624"/>
      <c r="CV36" s="624"/>
      <c r="CW36" s="624"/>
      <c r="CX36" s="624"/>
      <c r="CY36" s="625"/>
      <c r="CZ36" s="628">
        <v>15.7</v>
      </c>
      <c r="DA36" s="654"/>
      <c r="DB36" s="654"/>
      <c r="DC36" s="658"/>
      <c r="DD36" s="632">
        <v>3951341</v>
      </c>
      <c r="DE36" s="624"/>
      <c r="DF36" s="624"/>
      <c r="DG36" s="624"/>
      <c r="DH36" s="624"/>
      <c r="DI36" s="624"/>
      <c r="DJ36" s="624"/>
      <c r="DK36" s="625"/>
      <c r="DL36" s="632">
        <v>2385433</v>
      </c>
      <c r="DM36" s="624"/>
      <c r="DN36" s="624"/>
      <c r="DO36" s="624"/>
      <c r="DP36" s="624"/>
      <c r="DQ36" s="624"/>
      <c r="DR36" s="624"/>
      <c r="DS36" s="624"/>
      <c r="DT36" s="624"/>
      <c r="DU36" s="624"/>
      <c r="DV36" s="625"/>
      <c r="DW36" s="628">
        <v>14.3</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454870</v>
      </c>
      <c r="S37" s="624"/>
      <c r="T37" s="624"/>
      <c r="U37" s="624"/>
      <c r="V37" s="624"/>
      <c r="W37" s="624"/>
      <c r="X37" s="624"/>
      <c r="Y37" s="625"/>
      <c r="Z37" s="626">
        <v>1.4</v>
      </c>
      <c r="AA37" s="626"/>
      <c r="AB37" s="626"/>
      <c r="AC37" s="626"/>
      <c r="AD37" s="627">
        <v>1047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708013</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-17581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1847887</v>
      </c>
      <c r="CS37" s="656"/>
      <c r="CT37" s="656"/>
      <c r="CU37" s="656"/>
      <c r="CV37" s="656"/>
      <c r="CW37" s="656"/>
      <c r="CX37" s="656"/>
      <c r="CY37" s="657"/>
      <c r="CZ37" s="628">
        <v>5.8</v>
      </c>
      <c r="DA37" s="654"/>
      <c r="DB37" s="654"/>
      <c r="DC37" s="658"/>
      <c r="DD37" s="632">
        <v>1847887</v>
      </c>
      <c r="DE37" s="656"/>
      <c r="DF37" s="656"/>
      <c r="DG37" s="656"/>
      <c r="DH37" s="656"/>
      <c r="DI37" s="656"/>
      <c r="DJ37" s="656"/>
      <c r="DK37" s="657"/>
      <c r="DL37" s="632">
        <v>1342591</v>
      </c>
      <c r="DM37" s="656"/>
      <c r="DN37" s="656"/>
      <c r="DO37" s="656"/>
      <c r="DP37" s="656"/>
      <c r="DQ37" s="656"/>
      <c r="DR37" s="656"/>
      <c r="DS37" s="656"/>
      <c r="DT37" s="656"/>
      <c r="DU37" s="656"/>
      <c r="DV37" s="657"/>
      <c r="DW37" s="628">
        <v>8.1</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1979500</v>
      </c>
      <c r="S38" s="624"/>
      <c r="T38" s="624"/>
      <c r="U38" s="624"/>
      <c r="V38" s="624"/>
      <c r="W38" s="624"/>
      <c r="X38" s="624"/>
      <c r="Y38" s="625"/>
      <c r="Z38" s="626">
        <v>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228911</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6631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2183425</v>
      </c>
      <c r="CS38" s="624"/>
      <c r="CT38" s="624"/>
      <c r="CU38" s="624"/>
      <c r="CV38" s="624"/>
      <c r="CW38" s="624"/>
      <c r="CX38" s="624"/>
      <c r="CY38" s="625"/>
      <c r="CZ38" s="628">
        <v>6.9</v>
      </c>
      <c r="DA38" s="654"/>
      <c r="DB38" s="654"/>
      <c r="DC38" s="658"/>
      <c r="DD38" s="632">
        <v>1771517</v>
      </c>
      <c r="DE38" s="624"/>
      <c r="DF38" s="624"/>
      <c r="DG38" s="624"/>
      <c r="DH38" s="624"/>
      <c r="DI38" s="624"/>
      <c r="DJ38" s="624"/>
      <c r="DK38" s="625"/>
      <c r="DL38" s="632">
        <v>1700488</v>
      </c>
      <c r="DM38" s="624"/>
      <c r="DN38" s="624"/>
      <c r="DO38" s="624"/>
      <c r="DP38" s="624"/>
      <c r="DQ38" s="624"/>
      <c r="DR38" s="624"/>
      <c r="DS38" s="624"/>
      <c r="DT38" s="624"/>
      <c r="DU38" s="624"/>
      <c r="DV38" s="625"/>
      <c r="DW38" s="628">
        <v>10.199999999999999</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19083</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11534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931721</v>
      </c>
      <c r="CS39" s="656"/>
      <c r="CT39" s="656"/>
      <c r="CU39" s="656"/>
      <c r="CV39" s="656"/>
      <c r="CW39" s="656"/>
      <c r="CX39" s="656"/>
      <c r="CY39" s="657"/>
      <c r="CZ39" s="628">
        <v>2.9</v>
      </c>
      <c r="DA39" s="654"/>
      <c r="DB39" s="654"/>
      <c r="DC39" s="658"/>
      <c r="DD39" s="632">
        <v>114449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36200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10400</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112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20000</v>
      </c>
      <c r="CS40" s="624"/>
      <c r="CT40" s="624"/>
      <c r="CU40" s="624"/>
      <c r="CV40" s="624"/>
      <c r="CW40" s="624"/>
      <c r="CX40" s="624"/>
      <c r="CY40" s="625"/>
      <c r="CZ40" s="628">
        <v>0.1</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33019370</v>
      </c>
      <c r="S41" s="696"/>
      <c r="T41" s="696"/>
      <c r="U41" s="696"/>
      <c r="V41" s="696"/>
      <c r="W41" s="696"/>
      <c r="X41" s="696"/>
      <c r="Y41" s="700"/>
      <c r="Z41" s="701">
        <v>100</v>
      </c>
      <c r="AA41" s="701"/>
      <c r="AB41" s="701"/>
      <c r="AC41" s="701"/>
      <c r="AD41" s="702">
        <v>16610285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461607</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1702735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407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3954164</v>
      </c>
      <c r="CS42" s="656"/>
      <c r="CT42" s="656"/>
      <c r="CU42" s="656"/>
      <c r="CV42" s="656"/>
      <c r="CW42" s="656"/>
      <c r="CX42" s="656"/>
      <c r="CY42" s="657"/>
      <c r="CZ42" s="628">
        <v>12.5</v>
      </c>
      <c r="DA42" s="654"/>
      <c r="DB42" s="654"/>
      <c r="DC42" s="658"/>
      <c r="DD42" s="632">
        <v>931719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4"/>
      <c r="DB43" s="654"/>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3865843</v>
      </c>
      <c r="CS44" s="624"/>
      <c r="CT44" s="624"/>
      <c r="CU44" s="624"/>
      <c r="CV44" s="624"/>
      <c r="CW44" s="624"/>
      <c r="CX44" s="624"/>
      <c r="CY44" s="625"/>
      <c r="CZ44" s="628">
        <v>12.2</v>
      </c>
      <c r="DA44" s="629"/>
      <c r="DB44" s="629"/>
      <c r="DC44" s="635"/>
      <c r="DD44" s="632">
        <v>894338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1607277</v>
      </c>
      <c r="CS45" s="656"/>
      <c r="CT45" s="656"/>
      <c r="CU45" s="656"/>
      <c r="CV45" s="656"/>
      <c r="CW45" s="656"/>
      <c r="CX45" s="656"/>
      <c r="CY45" s="657"/>
      <c r="CZ45" s="628">
        <v>5.0999999999999996</v>
      </c>
      <c r="DA45" s="654"/>
      <c r="DB45" s="654"/>
      <c r="DC45" s="658"/>
      <c r="DD45" s="632">
        <v>169462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1975933</v>
      </c>
      <c r="CS46" s="624"/>
      <c r="CT46" s="624"/>
      <c r="CU46" s="624"/>
      <c r="CV46" s="624"/>
      <c r="CW46" s="624"/>
      <c r="CX46" s="624"/>
      <c r="CY46" s="625"/>
      <c r="CZ46" s="628">
        <v>6.2</v>
      </c>
      <c r="DA46" s="629"/>
      <c r="DB46" s="629"/>
      <c r="DC46" s="635"/>
      <c r="DD46" s="632">
        <v>702295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88321</v>
      </c>
      <c r="CS47" s="656"/>
      <c r="CT47" s="656"/>
      <c r="CU47" s="656"/>
      <c r="CV47" s="656"/>
      <c r="CW47" s="656"/>
      <c r="CX47" s="656"/>
      <c r="CY47" s="657"/>
      <c r="CZ47" s="628">
        <v>0.3</v>
      </c>
      <c r="DA47" s="654"/>
      <c r="DB47" s="654"/>
      <c r="DC47" s="658"/>
      <c r="DD47" s="632">
        <v>37381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31737052</v>
      </c>
      <c r="CS49" s="682"/>
      <c r="CT49" s="682"/>
      <c r="CU49" s="682"/>
      <c r="CV49" s="682"/>
      <c r="CW49" s="682"/>
      <c r="CX49" s="682"/>
      <c r="CY49" s="711"/>
      <c r="CZ49" s="703">
        <v>100</v>
      </c>
      <c r="DA49" s="712"/>
      <c r="DB49" s="712"/>
      <c r="DC49" s="713"/>
      <c r="DD49" s="714">
        <v>19458954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jUmo2S5UlJQdzOvVtymZpm1LiAPjlrOE3JIx57TA0JI+3R3bYpGKDCtQEKDBcI1fcQWzOUmIkFR/t1emd/EQg==" saltValue="QlQP6WrmbybLY14f3cAS0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70" zoomScaleSheetLayoutView="70" workbookViewId="0">
      <selection activeCell="Q8" sqref="Q8:U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33044</v>
      </c>
      <c r="R7" s="753"/>
      <c r="S7" s="753"/>
      <c r="T7" s="753"/>
      <c r="U7" s="753"/>
      <c r="V7" s="753">
        <v>31762</v>
      </c>
      <c r="W7" s="753"/>
      <c r="X7" s="753"/>
      <c r="Y7" s="753"/>
      <c r="Z7" s="753"/>
      <c r="AA7" s="753">
        <v>1282</v>
      </c>
      <c r="AB7" s="753"/>
      <c r="AC7" s="753"/>
      <c r="AD7" s="753"/>
      <c r="AE7" s="754"/>
      <c r="AF7" s="755">
        <v>885</v>
      </c>
      <c r="AG7" s="756"/>
      <c r="AH7" s="756"/>
      <c r="AI7" s="756"/>
      <c r="AJ7" s="757"/>
      <c r="AK7" s="758">
        <v>2231</v>
      </c>
      <c r="AL7" s="759"/>
      <c r="AM7" s="759"/>
      <c r="AN7" s="759"/>
      <c r="AO7" s="759"/>
      <c r="AP7" s="759">
        <v>19730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33019</v>
      </c>
      <c r="R23" s="793"/>
      <c r="S23" s="793"/>
      <c r="T23" s="793"/>
      <c r="U23" s="793"/>
      <c r="V23" s="793">
        <v>31737</v>
      </c>
      <c r="W23" s="793"/>
      <c r="X23" s="793"/>
      <c r="Y23" s="793"/>
      <c r="Z23" s="793"/>
      <c r="AA23" s="793">
        <v>1282</v>
      </c>
      <c r="AB23" s="793"/>
      <c r="AC23" s="793"/>
      <c r="AD23" s="793"/>
      <c r="AE23" s="794"/>
      <c r="AF23" s="795">
        <v>885</v>
      </c>
      <c r="AG23" s="793"/>
      <c r="AH23" s="793"/>
      <c r="AI23" s="793"/>
      <c r="AJ23" s="796"/>
      <c r="AK23" s="797"/>
      <c r="AL23" s="798"/>
      <c r="AM23" s="798"/>
      <c r="AN23" s="798"/>
      <c r="AO23" s="798"/>
      <c r="AP23" s="793">
        <v>19730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6663</v>
      </c>
      <c r="R28" s="823"/>
      <c r="S28" s="823"/>
      <c r="T28" s="823"/>
      <c r="U28" s="823"/>
      <c r="V28" s="823">
        <v>6640</v>
      </c>
      <c r="W28" s="823"/>
      <c r="X28" s="823"/>
      <c r="Y28" s="823"/>
      <c r="Z28" s="823"/>
      <c r="AA28" s="823">
        <v>23</v>
      </c>
      <c r="AB28" s="823"/>
      <c r="AC28" s="823"/>
      <c r="AD28" s="823"/>
      <c r="AE28" s="824"/>
      <c r="AF28" s="825">
        <v>23</v>
      </c>
      <c r="AG28" s="823"/>
      <c r="AH28" s="823"/>
      <c r="AI28" s="823"/>
      <c r="AJ28" s="826"/>
      <c r="AK28" s="827">
        <v>481</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651</v>
      </c>
      <c r="R29" s="784"/>
      <c r="S29" s="784"/>
      <c r="T29" s="784"/>
      <c r="U29" s="784"/>
      <c r="V29" s="784">
        <v>646</v>
      </c>
      <c r="W29" s="784"/>
      <c r="X29" s="784"/>
      <c r="Y29" s="784"/>
      <c r="Z29" s="784"/>
      <c r="AA29" s="784">
        <v>5</v>
      </c>
      <c r="AB29" s="784"/>
      <c r="AC29" s="784"/>
      <c r="AD29" s="784"/>
      <c r="AE29" s="785"/>
      <c r="AF29" s="786">
        <v>5</v>
      </c>
      <c r="AG29" s="787"/>
      <c r="AH29" s="787"/>
      <c r="AI29" s="787"/>
      <c r="AJ29" s="788"/>
      <c r="AK29" s="834">
        <v>213</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1014</v>
      </c>
      <c r="R30" s="784"/>
      <c r="S30" s="784"/>
      <c r="T30" s="784"/>
      <c r="U30" s="784"/>
      <c r="V30" s="784">
        <v>843</v>
      </c>
      <c r="W30" s="784"/>
      <c r="X30" s="784"/>
      <c r="Y30" s="784"/>
      <c r="Z30" s="784"/>
      <c r="AA30" s="784">
        <v>171</v>
      </c>
      <c r="AB30" s="784"/>
      <c r="AC30" s="784"/>
      <c r="AD30" s="784"/>
      <c r="AE30" s="785"/>
      <c r="AF30" s="786">
        <v>1087</v>
      </c>
      <c r="AG30" s="787"/>
      <c r="AH30" s="787"/>
      <c r="AI30" s="787"/>
      <c r="AJ30" s="788"/>
      <c r="AK30" s="834">
        <v>223</v>
      </c>
      <c r="AL30" s="830"/>
      <c r="AM30" s="830"/>
      <c r="AN30" s="830"/>
      <c r="AO30" s="830"/>
      <c r="AP30" s="830">
        <v>2748</v>
      </c>
      <c r="AQ30" s="830"/>
      <c r="AR30" s="830"/>
      <c r="AS30" s="830"/>
      <c r="AT30" s="830"/>
      <c r="AU30" s="830">
        <v>967</v>
      </c>
      <c r="AV30" s="830"/>
      <c r="AW30" s="830"/>
      <c r="AX30" s="830"/>
      <c r="AY30" s="830"/>
      <c r="AZ30" s="831" t="s">
        <v>547</v>
      </c>
      <c r="BA30" s="831"/>
      <c r="BB30" s="831"/>
      <c r="BC30" s="831"/>
      <c r="BD30" s="831"/>
      <c r="BE30" s="832" t="s">
        <v>391</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1205</v>
      </c>
      <c r="R31" s="784"/>
      <c r="S31" s="784"/>
      <c r="T31" s="784"/>
      <c r="U31" s="784"/>
      <c r="V31" s="784">
        <v>1076</v>
      </c>
      <c r="W31" s="784"/>
      <c r="X31" s="784"/>
      <c r="Y31" s="784"/>
      <c r="Z31" s="784"/>
      <c r="AA31" s="784">
        <v>129</v>
      </c>
      <c r="AB31" s="784"/>
      <c r="AC31" s="784"/>
      <c r="AD31" s="784"/>
      <c r="AE31" s="785"/>
      <c r="AF31" s="786">
        <v>478</v>
      </c>
      <c r="AG31" s="787"/>
      <c r="AH31" s="787"/>
      <c r="AI31" s="787"/>
      <c r="AJ31" s="788"/>
      <c r="AK31" s="834">
        <v>675</v>
      </c>
      <c r="AL31" s="830"/>
      <c r="AM31" s="830"/>
      <c r="AN31" s="830"/>
      <c r="AO31" s="830"/>
      <c r="AP31" s="830">
        <v>3143</v>
      </c>
      <c r="AQ31" s="830"/>
      <c r="AR31" s="830"/>
      <c r="AS31" s="830"/>
      <c r="AT31" s="830"/>
      <c r="AU31" s="830">
        <v>2785</v>
      </c>
      <c r="AV31" s="830"/>
      <c r="AW31" s="830"/>
      <c r="AX31" s="830"/>
      <c r="AY31" s="830"/>
      <c r="AZ31" s="831" t="s">
        <v>547</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51</v>
      </c>
      <c r="R32" s="784"/>
      <c r="S32" s="784"/>
      <c r="T32" s="784"/>
      <c r="U32" s="784"/>
      <c r="V32" s="784">
        <v>45</v>
      </c>
      <c r="W32" s="784"/>
      <c r="X32" s="784"/>
      <c r="Y32" s="784"/>
      <c r="Z32" s="784"/>
      <c r="AA32" s="784">
        <v>6</v>
      </c>
      <c r="AB32" s="784"/>
      <c r="AC32" s="784"/>
      <c r="AD32" s="784"/>
      <c r="AE32" s="785"/>
      <c r="AF32" s="786">
        <v>6</v>
      </c>
      <c r="AG32" s="787"/>
      <c r="AH32" s="787"/>
      <c r="AI32" s="787"/>
      <c r="AJ32" s="788"/>
      <c r="AK32" s="834">
        <v>16</v>
      </c>
      <c r="AL32" s="830"/>
      <c r="AM32" s="830"/>
      <c r="AN32" s="830"/>
      <c r="AO32" s="830"/>
      <c r="AP32" s="830" t="s">
        <v>547</v>
      </c>
      <c r="AQ32" s="830"/>
      <c r="AR32" s="830"/>
      <c r="AS32" s="830"/>
      <c r="AT32" s="830"/>
      <c r="AU32" s="830" t="s">
        <v>547</v>
      </c>
      <c r="AV32" s="830"/>
      <c r="AW32" s="830"/>
      <c r="AX32" s="830"/>
      <c r="AY32" s="830"/>
      <c r="AZ32" s="831" t="s">
        <v>547</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14</v>
      </c>
      <c r="R33" s="784"/>
      <c r="S33" s="784"/>
      <c r="T33" s="784"/>
      <c r="U33" s="784"/>
      <c r="V33" s="784">
        <v>12</v>
      </c>
      <c r="W33" s="784"/>
      <c r="X33" s="784"/>
      <c r="Y33" s="784"/>
      <c r="Z33" s="784"/>
      <c r="AA33" s="784">
        <v>2</v>
      </c>
      <c r="AB33" s="784"/>
      <c r="AC33" s="784"/>
      <c r="AD33" s="784"/>
      <c r="AE33" s="785"/>
      <c r="AF33" s="786">
        <v>2</v>
      </c>
      <c r="AG33" s="787"/>
      <c r="AH33" s="787"/>
      <c r="AI33" s="787"/>
      <c r="AJ33" s="788"/>
      <c r="AK33" s="834">
        <v>3</v>
      </c>
      <c r="AL33" s="830"/>
      <c r="AM33" s="830"/>
      <c r="AN33" s="830"/>
      <c r="AO33" s="830"/>
      <c r="AP33" s="830" t="s">
        <v>547</v>
      </c>
      <c r="AQ33" s="830"/>
      <c r="AR33" s="830"/>
      <c r="AS33" s="830"/>
      <c r="AT33" s="830"/>
      <c r="AU33" s="830" t="s">
        <v>547</v>
      </c>
      <c r="AV33" s="830"/>
      <c r="AW33" s="830"/>
      <c r="AX33" s="830"/>
      <c r="AY33" s="830"/>
      <c r="AZ33" s="831" t="s">
        <v>547</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452</v>
      </c>
      <c r="R34" s="784"/>
      <c r="S34" s="784"/>
      <c r="T34" s="784"/>
      <c r="U34" s="784"/>
      <c r="V34" s="784">
        <v>452</v>
      </c>
      <c r="W34" s="784"/>
      <c r="X34" s="784"/>
      <c r="Y34" s="784"/>
      <c r="Z34" s="784"/>
      <c r="AA34" s="784">
        <v>0</v>
      </c>
      <c r="AB34" s="784"/>
      <c r="AC34" s="784"/>
      <c r="AD34" s="784"/>
      <c r="AE34" s="785"/>
      <c r="AF34" s="786">
        <v>420</v>
      </c>
      <c r="AG34" s="787"/>
      <c r="AH34" s="787"/>
      <c r="AI34" s="787"/>
      <c r="AJ34" s="788"/>
      <c r="AK34" s="834" t="s">
        <v>547</v>
      </c>
      <c r="AL34" s="830"/>
      <c r="AM34" s="830"/>
      <c r="AN34" s="830"/>
      <c r="AO34" s="830"/>
      <c r="AP34" s="830">
        <v>11</v>
      </c>
      <c r="AQ34" s="830"/>
      <c r="AR34" s="830"/>
      <c r="AS34" s="830"/>
      <c r="AT34" s="830"/>
      <c r="AU34" s="830" t="s">
        <v>547</v>
      </c>
      <c r="AV34" s="830"/>
      <c r="AW34" s="830"/>
      <c r="AX34" s="830"/>
      <c r="AY34" s="830"/>
      <c r="AZ34" s="831" t="s">
        <v>547</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2021</v>
      </c>
      <c r="AG63" s="844"/>
      <c r="AH63" s="844"/>
      <c r="AI63" s="844"/>
      <c r="AJ63" s="845"/>
      <c r="AK63" s="846"/>
      <c r="AL63" s="841"/>
      <c r="AM63" s="841"/>
      <c r="AN63" s="841"/>
      <c r="AO63" s="841"/>
      <c r="AP63" s="844">
        <v>5902</v>
      </c>
      <c r="AQ63" s="844"/>
      <c r="AR63" s="844"/>
      <c r="AS63" s="844"/>
      <c r="AT63" s="844"/>
      <c r="AU63" s="844">
        <v>3752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436</v>
      </c>
      <c r="R68" s="866"/>
      <c r="S68" s="866"/>
      <c r="T68" s="866"/>
      <c r="U68" s="866"/>
      <c r="V68" s="866">
        <v>433</v>
      </c>
      <c r="W68" s="866"/>
      <c r="X68" s="866"/>
      <c r="Y68" s="866"/>
      <c r="Z68" s="866"/>
      <c r="AA68" s="866">
        <v>3</v>
      </c>
      <c r="AB68" s="866"/>
      <c r="AC68" s="866"/>
      <c r="AD68" s="866"/>
      <c r="AE68" s="866"/>
      <c r="AF68" s="866">
        <v>3</v>
      </c>
      <c r="AG68" s="866"/>
      <c r="AH68" s="866"/>
      <c r="AI68" s="866"/>
      <c r="AJ68" s="866"/>
      <c r="AK68" s="866" t="s">
        <v>547</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59</v>
      </c>
      <c r="R69" s="830"/>
      <c r="S69" s="830"/>
      <c r="T69" s="830"/>
      <c r="U69" s="830"/>
      <c r="V69" s="830">
        <v>57</v>
      </c>
      <c r="W69" s="830"/>
      <c r="X69" s="830"/>
      <c r="Y69" s="830"/>
      <c r="Z69" s="830"/>
      <c r="AA69" s="830">
        <v>2</v>
      </c>
      <c r="AB69" s="830"/>
      <c r="AC69" s="830"/>
      <c r="AD69" s="830"/>
      <c r="AE69" s="830"/>
      <c r="AF69" s="830">
        <v>2</v>
      </c>
      <c r="AG69" s="830"/>
      <c r="AH69" s="830"/>
      <c r="AI69" s="830"/>
      <c r="AJ69" s="830"/>
      <c r="AK69" s="830">
        <v>44</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398</v>
      </c>
      <c r="R70" s="830"/>
      <c r="S70" s="830"/>
      <c r="T70" s="830"/>
      <c r="U70" s="830"/>
      <c r="V70" s="830">
        <v>398</v>
      </c>
      <c r="W70" s="830"/>
      <c r="X70" s="830"/>
      <c r="Y70" s="830"/>
      <c r="Z70" s="830"/>
      <c r="AA70" s="830" t="s">
        <v>547</v>
      </c>
      <c r="AB70" s="830"/>
      <c r="AC70" s="830"/>
      <c r="AD70" s="830"/>
      <c r="AE70" s="830"/>
      <c r="AF70" s="830" t="s">
        <v>547</v>
      </c>
      <c r="AG70" s="830"/>
      <c r="AH70" s="830"/>
      <c r="AI70" s="830"/>
      <c r="AJ70" s="830"/>
      <c r="AK70" s="830">
        <v>326</v>
      </c>
      <c r="AL70" s="830"/>
      <c r="AM70" s="830"/>
      <c r="AN70" s="830"/>
      <c r="AO70" s="830"/>
      <c r="AP70" s="830">
        <v>2131</v>
      </c>
      <c r="AQ70" s="830"/>
      <c r="AR70" s="830"/>
      <c r="AS70" s="830"/>
      <c r="AT70" s="830"/>
      <c r="AU70" s="830">
        <v>24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4369</v>
      </c>
      <c r="R71" s="830"/>
      <c r="S71" s="830"/>
      <c r="T71" s="830"/>
      <c r="U71" s="830"/>
      <c r="V71" s="830">
        <v>4169</v>
      </c>
      <c r="W71" s="830"/>
      <c r="X71" s="830"/>
      <c r="Y71" s="830"/>
      <c r="Z71" s="830"/>
      <c r="AA71" s="830">
        <v>200</v>
      </c>
      <c r="AB71" s="830"/>
      <c r="AC71" s="830"/>
      <c r="AD71" s="830"/>
      <c r="AE71" s="830"/>
      <c r="AF71" s="830">
        <v>200</v>
      </c>
      <c r="AG71" s="830"/>
      <c r="AH71" s="830"/>
      <c r="AI71" s="830"/>
      <c r="AJ71" s="830"/>
      <c r="AK71" s="830">
        <v>181</v>
      </c>
      <c r="AL71" s="830"/>
      <c r="AM71" s="830"/>
      <c r="AN71" s="830"/>
      <c r="AO71" s="830"/>
      <c r="AP71" s="830">
        <v>1775</v>
      </c>
      <c r="AQ71" s="830"/>
      <c r="AR71" s="830"/>
      <c r="AS71" s="830"/>
      <c r="AT71" s="830"/>
      <c r="AU71" s="830">
        <v>337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v>6094</v>
      </c>
      <c r="R72" s="830"/>
      <c r="S72" s="830"/>
      <c r="T72" s="830"/>
      <c r="U72" s="830"/>
      <c r="V72" s="830">
        <v>6604</v>
      </c>
      <c r="W72" s="830"/>
      <c r="X72" s="830"/>
      <c r="Y72" s="830"/>
      <c r="Z72" s="830"/>
      <c r="AA72" s="830">
        <v>-510</v>
      </c>
      <c r="AB72" s="830"/>
      <c r="AC72" s="830"/>
      <c r="AD72" s="830"/>
      <c r="AE72" s="830"/>
      <c r="AF72" s="830">
        <v>133</v>
      </c>
      <c r="AG72" s="830"/>
      <c r="AH72" s="830"/>
      <c r="AI72" s="830"/>
      <c r="AJ72" s="830"/>
      <c r="AK72" s="830" t="s">
        <v>547</v>
      </c>
      <c r="AL72" s="830"/>
      <c r="AM72" s="830"/>
      <c r="AN72" s="830"/>
      <c r="AO72" s="830"/>
      <c r="AP72" s="830">
        <v>4188</v>
      </c>
      <c r="AQ72" s="830"/>
      <c r="AR72" s="830"/>
      <c r="AS72" s="830"/>
      <c r="AT72" s="830"/>
      <c r="AU72" s="830">
        <v>25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553</v>
      </c>
      <c r="C73" s="874"/>
      <c r="D73" s="874"/>
      <c r="E73" s="874"/>
      <c r="F73" s="874"/>
      <c r="G73" s="874"/>
      <c r="H73" s="874"/>
      <c r="I73" s="874"/>
      <c r="J73" s="874"/>
      <c r="K73" s="874"/>
      <c r="L73" s="874"/>
      <c r="M73" s="874"/>
      <c r="N73" s="874"/>
      <c r="O73" s="874"/>
      <c r="P73" s="875"/>
      <c r="Q73" s="876">
        <v>9299</v>
      </c>
      <c r="R73" s="830"/>
      <c r="S73" s="830"/>
      <c r="T73" s="830"/>
      <c r="U73" s="830"/>
      <c r="V73" s="830">
        <v>8940</v>
      </c>
      <c r="W73" s="830"/>
      <c r="X73" s="830"/>
      <c r="Y73" s="830"/>
      <c r="Z73" s="830"/>
      <c r="AA73" s="830">
        <v>359</v>
      </c>
      <c r="AB73" s="830"/>
      <c r="AC73" s="830"/>
      <c r="AD73" s="830"/>
      <c r="AE73" s="830"/>
      <c r="AF73" s="830">
        <v>359</v>
      </c>
      <c r="AG73" s="830"/>
      <c r="AH73" s="830"/>
      <c r="AI73" s="830"/>
      <c r="AJ73" s="830"/>
      <c r="AK73" s="830" t="s">
        <v>547</v>
      </c>
      <c r="AL73" s="830"/>
      <c r="AM73" s="830"/>
      <c r="AN73" s="830"/>
      <c r="AO73" s="830"/>
      <c r="AP73" s="830">
        <v>4221</v>
      </c>
      <c r="AQ73" s="830"/>
      <c r="AR73" s="830"/>
      <c r="AS73" s="830"/>
      <c r="AT73" s="830"/>
      <c r="AU73" s="830">
        <v>939</v>
      </c>
      <c r="AV73" s="830"/>
      <c r="AW73" s="830"/>
      <c r="AX73" s="830"/>
      <c r="AY73" s="830"/>
      <c r="AZ73" s="877"/>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554</v>
      </c>
      <c r="C74" s="874"/>
      <c r="D74" s="874"/>
      <c r="E74" s="874"/>
      <c r="F74" s="874"/>
      <c r="G74" s="874"/>
      <c r="H74" s="874"/>
      <c r="I74" s="874"/>
      <c r="J74" s="874"/>
      <c r="K74" s="874"/>
      <c r="L74" s="874"/>
      <c r="M74" s="874"/>
      <c r="N74" s="874"/>
      <c r="O74" s="874"/>
      <c r="P74" s="875"/>
      <c r="Q74" s="876">
        <v>546</v>
      </c>
      <c r="R74" s="830"/>
      <c r="S74" s="830"/>
      <c r="T74" s="830"/>
      <c r="U74" s="830"/>
      <c r="V74" s="830">
        <v>510</v>
      </c>
      <c r="W74" s="830"/>
      <c r="X74" s="830"/>
      <c r="Y74" s="830"/>
      <c r="Z74" s="830"/>
      <c r="AA74" s="830">
        <v>36</v>
      </c>
      <c r="AB74" s="830"/>
      <c r="AC74" s="830"/>
      <c r="AD74" s="830"/>
      <c r="AE74" s="830"/>
      <c r="AF74" s="830">
        <v>36</v>
      </c>
      <c r="AG74" s="830"/>
      <c r="AH74" s="830"/>
      <c r="AI74" s="830"/>
      <c r="AJ74" s="830"/>
      <c r="AK74" s="830">
        <v>48</v>
      </c>
      <c r="AL74" s="830"/>
      <c r="AM74" s="830"/>
      <c r="AN74" s="830"/>
      <c r="AO74" s="830"/>
      <c r="AP74" s="830" t="s">
        <v>547</v>
      </c>
      <c r="AQ74" s="830"/>
      <c r="AR74" s="830"/>
      <c r="AS74" s="830"/>
      <c r="AT74" s="830"/>
      <c r="AU74" s="830" t="s">
        <v>547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555</v>
      </c>
      <c r="C75" s="874"/>
      <c r="D75" s="874"/>
      <c r="E75" s="874"/>
      <c r="F75" s="874"/>
      <c r="G75" s="874"/>
      <c r="H75" s="874"/>
      <c r="I75" s="874"/>
      <c r="J75" s="874"/>
      <c r="K75" s="874"/>
      <c r="L75" s="874"/>
      <c r="M75" s="874"/>
      <c r="N75" s="874"/>
      <c r="O75" s="874"/>
      <c r="P75" s="875"/>
      <c r="Q75" s="878">
        <v>247081</v>
      </c>
      <c r="R75" s="879"/>
      <c r="S75" s="879"/>
      <c r="T75" s="879"/>
      <c r="U75" s="834"/>
      <c r="V75" s="880">
        <v>239887</v>
      </c>
      <c r="W75" s="879"/>
      <c r="X75" s="879"/>
      <c r="Y75" s="879"/>
      <c r="Z75" s="834"/>
      <c r="AA75" s="880">
        <v>7194</v>
      </c>
      <c r="AB75" s="879"/>
      <c r="AC75" s="879"/>
      <c r="AD75" s="879"/>
      <c r="AE75" s="834"/>
      <c r="AF75" s="880">
        <v>7194</v>
      </c>
      <c r="AG75" s="879"/>
      <c r="AH75" s="879"/>
      <c r="AI75" s="879"/>
      <c r="AJ75" s="834"/>
      <c r="AK75" s="880">
        <v>271</v>
      </c>
      <c r="AL75" s="879"/>
      <c r="AM75" s="879"/>
      <c r="AN75" s="879"/>
      <c r="AO75" s="834"/>
      <c r="AP75" s="880" t="s">
        <v>547</v>
      </c>
      <c r="AQ75" s="879"/>
      <c r="AR75" s="879"/>
      <c r="AS75" s="879"/>
      <c r="AT75" s="834"/>
      <c r="AU75" s="880" t="s">
        <v>547</v>
      </c>
      <c r="AV75" s="879"/>
      <c r="AW75" s="879"/>
      <c r="AX75" s="879"/>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556</v>
      </c>
      <c r="C76" s="874"/>
      <c r="D76" s="874"/>
      <c r="E76" s="874"/>
      <c r="F76" s="874"/>
      <c r="G76" s="874"/>
      <c r="H76" s="874"/>
      <c r="I76" s="874"/>
      <c r="J76" s="874"/>
      <c r="K76" s="874"/>
      <c r="L76" s="874"/>
      <c r="M76" s="874"/>
      <c r="N76" s="874"/>
      <c r="O76" s="874"/>
      <c r="P76" s="875"/>
      <c r="Q76" s="878">
        <v>2465</v>
      </c>
      <c r="R76" s="879"/>
      <c r="S76" s="879"/>
      <c r="T76" s="879"/>
      <c r="U76" s="834"/>
      <c r="V76" s="880">
        <v>2429</v>
      </c>
      <c r="W76" s="879"/>
      <c r="X76" s="879"/>
      <c r="Y76" s="879"/>
      <c r="Z76" s="834"/>
      <c r="AA76" s="880">
        <v>36</v>
      </c>
      <c r="AB76" s="879"/>
      <c r="AC76" s="879"/>
      <c r="AD76" s="879"/>
      <c r="AE76" s="834"/>
      <c r="AF76" s="880">
        <v>36</v>
      </c>
      <c r="AG76" s="879"/>
      <c r="AH76" s="879"/>
      <c r="AI76" s="879"/>
      <c r="AJ76" s="834"/>
      <c r="AK76" s="880">
        <v>94</v>
      </c>
      <c r="AL76" s="879"/>
      <c r="AM76" s="879"/>
      <c r="AN76" s="879"/>
      <c r="AO76" s="834"/>
      <c r="AP76" s="880">
        <v>393</v>
      </c>
      <c r="AQ76" s="879"/>
      <c r="AR76" s="879"/>
      <c r="AS76" s="879"/>
      <c r="AT76" s="834"/>
      <c r="AU76" s="880">
        <v>393</v>
      </c>
      <c r="AV76" s="879"/>
      <c r="AW76" s="879"/>
      <c r="AX76" s="879"/>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557</v>
      </c>
      <c r="C77" s="874"/>
      <c r="D77" s="874"/>
      <c r="E77" s="874"/>
      <c r="F77" s="874"/>
      <c r="G77" s="874"/>
      <c r="H77" s="874"/>
      <c r="I77" s="874"/>
      <c r="J77" s="874"/>
      <c r="K77" s="874"/>
      <c r="L77" s="874"/>
      <c r="M77" s="874"/>
      <c r="N77" s="874"/>
      <c r="O77" s="874"/>
      <c r="P77" s="875"/>
      <c r="Q77" s="878">
        <v>18875</v>
      </c>
      <c r="R77" s="879"/>
      <c r="S77" s="879"/>
      <c r="T77" s="879"/>
      <c r="U77" s="834"/>
      <c r="V77" s="880">
        <v>18479</v>
      </c>
      <c r="W77" s="879"/>
      <c r="X77" s="879"/>
      <c r="Y77" s="879"/>
      <c r="Z77" s="834"/>
      <c r="AA77" s="880">
        <v>395</v>
      </c>
      <c r="AB77" s="879"/>
      <c r="AC77" s="879"/>
      <c r="AD77" s="879"/>
      <c r="AE77" s="834"/>
      <c r="AF77" s="880">
        <v>395</v>
      </c>
      <c r="AG77" s="879"/>
      <c r="AH77" s="879"/>
      <c r="AI77" s="879"/>
      <c r="AJ77" s="834"/>
      <c r="AK77" s="880" t="s">
        <v>547</v>
      </c>
      <c r="AL77" s="879"/>
      <c r="AM77" s="879"/>
      <c r="AN77" s="879"/>
      <c r="AO77" s="834"/>
      <c r="AP77" s="880" t="s">
        <v>547</v>
      </c>
      <c r="AQ77" s="879"/>
      <c r="AR77" s="879"/>
      <c r="AS77" s="879"/>
      <c r="AT77" s="834"/>
      <c r="AU77" s="880" t="s">
        <v>547</v>
      </c>
      <c r="AV77" s="879"/>
      <c r="AW77" s="879"/>
      <c r="AX77" s="879"/>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558</v>
      </c>
      <c r="C78" s="874"/>
      <c r="D78" s="874"/>
      <c r="E78" s="874"/>
      <c r="F78" s="874"/>
      <c r="G78" s="874"/>
      <c r="H78" s="874"/>
      <c r="I78" s="874"/>
      <c r="J78" s="874"/>
      <c r="K78" s="874"/>
      <c r="L78" s="874"/>
      <c r="M78" s="874"/>
      <c r="N78" s="874"/>
      <c r="O78" s="874"/>
      <c r="P78" s="875"/>
      <c r="Q78" s="876">
        <v>6262</v>
      </c>
      <c r="R78" s="830"/>
      <c r="S78" s="830"/>
      <c r="T78" s="830"/>
      <c r="U78" s="830"/>
      <c r="V78" s="830">
        <v>5765</v>
      </c>
      <c r="W78" s="830"/>
      <c r="X78" s="830"/>
      <c r="Y78" s="830"/>
      <c r="Z78" s="830"/>
      <c r="AA78" s="830">
        <v>496</v>
      </c>
      <c r="AB78" s="830"/>
      <c r="AC78" s="830"/>
      <c r="AD78" s="830"/>
      <c r="AE78" s="830"/>
      <c r="AF78" s="830">
        <v>496</v>
      </c>
      <c r="AG78" s="830"/>
      <c r="AH78" s="830"/>
      <c r="AI78" s="830"/>
      <c r="AJ78" s="830"/>
      <c r="AK78" s="830">
        <v>27</v>
      </c>
      <c r="AL78" s="830"/>
      <c r="AM78" s="830"/>
      <c r="AN78" s="830"/>
      <c r="AO78" s="830"/>
      <c r="AP78" s="830" t="s">
        <v>547</v>
      </c>
      <c r="AQ78" s="830"/>
      <c r="AR78" s="830"/>
      <c r="AS78" s="830"/>
      <c r="AT78" s="830"/>
      <c r="AU78" s="830" t="s">
        <v>547</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559</v>
      </c>
      <c r="C79" s="874"/>
      <c r="D79" s="874"/>
      <c r="E79" s="874"/>
      <c r="F79" s="874"/>
      <c r="G79" s="874"/>
      <c r="H79" s="874"/>
      <c r="I79" s="874"/>
      <c r="J79" s="874"/>
      <c r="K79" s="874"/>
      <c r="L79" s="874"/>
      <c r="M79" s="874"/>
      <c r="N79" s="874"/>
      <c r="O79" s="874"/>
      <c r="P79" s="875"/>
      <c r="Q79" s="876">
        <v>42</v>
      </c>
      <c r="R79" s="830"/>
      <c r="S79" s="830"/>
      <c r="T79" s="830"/>
      <c r="U79" s="830"/>
      <c r="V79" s="830">
        <v>35</v>
      </c>
      <c r="W79" s="830"/>
      <c r="X79" s="830"/>
      <c r="Y79" s="830"/>
      <c r="Z79" s="830"/>
      <c r="AA79" s="830">
        <v>7</v>
      </c>
      <c r="AB79" s="830"/>
      <c r="AC79" s="830"/>
      <c r="AD79" s="830"/>
      <c r="AE79" s="830"/>
      <c r="AF79" s="830">
        <v>7</v>
      </c>
      <c r="AG79" s="830"/>
      <c r="AH79" s="830"/>
      <c r="AI79" s="830"/>
      <c r="AJ79" s="830"/>
      <c r="AK79" s="830" t="s">
        <v>547</v>
      </c>
      <c r="AL79" s="830"/>
      <c r="AM79" s="830"/>
      <c r="AN79" s="830"/>
      <c r="AO79" s="830"/>
      <c r="AP79" s="830" t="s">
        <v>547</v>
      </c>
      <c r="AQ79" s="830"/>
      <c r="AR79" s="830"/>
      <c r="AS79" s="830"/>
      <c r="AT79" s="830"/>
      <c r="AU79" s="830" t="s">
        <v>547</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560</v>
      </c>
      <c r="C80" s="874"/>
      <c r="D80" s="874"/>
      <c r="E80" s="874"/>
      <c r="F80" s="874"/>
      <c r="G80" s="874"/>
      <c r="H80" s="874"/>
      <c r="I80" s="874"/>
      <c r="J80" s="874"/>
      <c r="K80" s="874"/>
      <c r="L80" s="874"/>
      <c r="M80" s="874"/>
      <c r="N80" s="874"/>
      <c r="O80" s="874"/>
      <c r="P80" s="875"/>
      <c r="Q80" s="876">
        <v>19</v>
      </c>
      <c r="R80" s="830"/>
      <c r="S80" s="830"/>
      <c r="T80" s="830"/>
      <c r="U80" s="830"/>
      <c r="V80" s="830">
        <v>17</v>
      </c>
      <c r="W80" s="830"/>
      <c r="X80" s="830"/>
      <c r="Y80" s="830"/>
      <c r="Z80" s="830"/>
      <c r="AA80" s="830">
        <v>2</v>
      </c>
      <c r="AB80" s="830"/>
      <c r="AC80" s="830"/>
      <c r="AD80" s="830"/>
      <c r="AE80" s="830"/>
      <c r="AF80" s="830">
        <v>2</v>
      </c>
      <c r="AG80" s="830"/>
      <c r="AH80" s="830"/>
      <c r="AI80" s="830"/>
      <c r="AJ80" s="830"/>
      <c r="AK80" s="830" t="s">
        <v>547</v>
      </c>
      <c r="AL80" s="830"/>
      <c r="AM80" s="830"/>
      <c r="AN80" s="830"/>
      <c r="AO80" s="830"/>
      <c r="AP80" s="830" t="s">
        <v>547</v>
      </c>
      <c r="AQ80" s="830"/>
      <c r="AR80" s="830"/>
      <c r="AS80" s="830"/>
      <c r="AT80" s="830"/>
      <c r="AU80" s="830" t="s">
        <v>547</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t="s">
        <v>561</v>
      </c>
      <c r="C81" s="874"/>
      <c r="D81" s="874"/>
      <c r="E81" s="874"/>
      <c r="F81" s="874"/>
      <c r="G81" s="874"/>
      <c r="H81" s="874"/>
      <c r="I81" s="874"/>
      <c r="J81" s="874"/>
      <c r="K81" s="874"/>
      <c r="L81" s="874"/>
      <c r="M81" s="874"/>
      <c r="N81" s="874"/>
      <c r="O81" s="874"/>
      <c r="P81" s="875"/>
      <c r="Q81" s="876">
        <v>3</v>
      </c>
      <c r="R81" s="830"/>
      <c r="S81" s="830"/>
      <c r="T81" s="830"/>
      <c r="U81" s="830"/>
      <c r="V81" s="830">
        <v>1</v>
      </c>
      <c r="W81" s="830"/>
      <c r="X81" s="830"/>
      <c r="Y81" s="830"/>
      <c r="Z81" s="830"/>
      <c r="AA81" s="830">
        <v>2</v>
      </c>
      <c r="AB81" s="830"/>
      <c r="AC81" s="830"/>
      <c r="AD81" s="830"/>
      <c r="AE81" s="830"/>
      <c r="AF81" s="830">
        <v>2</v>
      </c>
      <c r="AG81" s="830"/>
      <c r="AH81" s="830"/>
      <c r="AI81" s="830"/>
      <c r="AJ81" s="830"/>
      <c r="AK81" s="830" t="s">
        <v>547</v>
      </c>
      <c r="AL81" s="830"/>
      <c r="AM81" s="830"/>
      <c r="AN81" s="830"/>
      <c r="AO81" s="830"/>
      <c r="AP81" s="830" t="s">
        <v>547</v>
      </c>
      <c r="AQ81" s="830"/>
      <c r="AR81" s="830"/>
      <c r="AS81" s="830"/>
      <c r="AT81" s="830"/>
      <c r="AU81" s="830" t="s">
        <v>547</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t="s">
        <v>562</v>
      </c>
      <c r="C82" s="874"/>
      <c r="D82" s="874"/>
      <c r="E82" s="874"/>
      <c r="F82" s="874"/>
      <c r="G82" s="874"/>
      <c r="H82" s="874"/>
      <c r="I82" s="874"/>
      <c r="J82" s="874"/>
      <c r="K82" s="874"/>
      <c r="L82" s="874"/>
      <c r="M82" s="874"/>
      <c r="N82" s="874"/>
      <c r="O82" s="874"/>
      <c r="P82" s="875"/>
      <c r="Q82" s="876">
        <v>6</v>
      </c>
      <c r="R82" s="830"/>
      <c r="S82" s="830"/>
      <c r="T82" s="830"/>
      <c r="U82" s="830"/>
      <c r="V82" s="830">
        <v>2</v>
      </c>
      <c r="W82" s="830"/>
      <c r="X82" s="830"/>
      <c r="Y82" s="830"/>
      <c r="Z82" s="830"/>
      <c r="AA82" s="830">
        <v>4</v>
      </c>
      <c r="AB82" s="830"/>
      <c r="AC82" s="830"/>
      <c r="AD82" s="830"/>
      <c r="AE82" s="830"/>
      <c r="AF82" s="830">
        <v>4</v>
      </c>
      <c r="AG82" s="830"/>
      <c r="AH82" s="830"/>
      <c r="AI82" s="830"/>
      <c r="AJ82" s="830"/>
      <c r="AK82" s="830" t="s">
        <v>547</v>
      </c>
      <c r="AL82" s="830"/>
      <c r="AM82" s="830"/>
      <c r="AN82" s="830"/>
      <c r="AO82" s="830"/>
      <c r="AP82" s="830" t="s">
        <v>547</v>
      </c>
      <c r="AQ82" s="830"/>
      <c r="AR82" s="830"/>
      <c r="AS82" s="830"/>
      <c r="AT82" s="830"/>
      <c r="AU82" s="830" t="s">
        <v>547</v>
      </c>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t="s">
        <v>563</v>
      </c>
      <c r="C83" s="874"/>
      <c r="D83" s="874"/>
      <c r="E83" s="874"/>
      <c r="F83" s="874"/>
      <c r="G83" s="874"/>
      <c r="H83" s="874"/>
      <c r="I83" s="874"/>
      <c r="J83" s="874"/>
      <c r="K83" s="874"/>
      <c r="L83" s="874"/>
      <c r="M83" s="874"/>
      <c r="N83" s="874"/>
      <c r="O83" s="874"/>
      <c r="P83" s="875"/>
      <c r="Q83" s="876">
        <v>26</v>
      </c>
      <c r="R83" s="830"/>
      <c r="S83" s="830"/>
      <c r="T83" s="830"/>
      <c r="U83" s="830"/>
      <c r="V83" s="830">
        <v>25</v>
      </c>
      <c r="W83" s="830"/>
      <c r="X83" s="830"/>
      <c r="Y83" s="830"/>
      <c r="Z83" s="830"/>
      <c r="AA83" s="830">
        <v>1</v>
      </c>
      <c r="AB83" s="830"/>
      <c r="AC83" s="830"/>
      <c r="AD83" s="830"/>
      <c r="AE83" s="830"/>
      <c r="AF83" s="830">
        <v>1</v>
      </c>
      <c r="AG83" s="830"/>
      <c r="AH83" s="830"/>
      <c r="AI83" s="830"/>
      <c r="AJ83" s="830"/>
      <c r="AK83" s="830" t="s">
        <v>547</v>
      </c>
      <c r="AL83" s="830"/>
      <c r="AM83" s="830"/>
      <c r="AN83" s="830"/>
      <c r="AO83" s="830"/>
      <c r="AP83" s="830" t="s">
        <v>547</v>
      </c>
      <c r="AQ83" s="830"/>
      <c r="AR83" s="830"/>
      <c r="AS83" s="830"/>
      <c r="AT83" s="830"/>
      <c r="AU83" s="830" t="s">
        <v>547</v>
      </c>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8870</v>
      </c>
      <c r="AG88" s="844"/>
      <c r="AH88" s="844"/>
      <c r="AI88" s="844"/>
      <c r="AJ88" s="844"/>
      <c r="AK88" s="841"/>
      <c r="AL88" s="841"/>
      <c r="AM88" s="841"/>
      <c r="AN88" s="841"/>
      <c r="AO88" s="841"/>
      <c r="AP88" s="844">
        <v>12708</v>
      </c>
      <c r="AQ88" s="844"/>
      <c r="AR88" s="844"/>
      <c r="AS88" s="844"/>
      <c r="AT88" s="844"/>
      <c r="AU88" s="844">
        <v>1718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403</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c r="CS102" s="852"/>
      <c r="CT102" s="852"/>
      <c r="CU102" s="852"/>
      <c r="CV102" s="892"/>
      <c r="CW102" s="891"/>
      <c r="CX102" s="852"/>
      <c r="CY102" s="852"/>
      <c r="CZ102" s="852"/>
      <c r="DA102" s="892"/>
      <c r="DB102" s="891"/>
      <c r="DC102" s="852"/>
      <c r="DD102" s="852"/>
      <c r="DE102" s="852"/>
      <c r="DF102" s="892"/>
      <c r="DG102" s="891"/>
      <c r="DH102" s="852"/>
      <c r="DI102" s="852"/>
      <c r="DJ102" s="852"/>
      <c r="DK102" s="892"/>
      <c r="DL102" s="891"/>
      <c r="DM102" s="852"/>
      <c r="DN102" s="852"/>
      <c r="DO102" s="852"/>
      <c r="DP102" s="892"/>
      <c r="DQ102" s="891"/>
      <c r="DR102" s="852"/>
      <c r="DS102" s="852"/>
      <c r="DT102" s="852"/>
      <c r="DU102" s="892"/>
      <c r="DV102" s="789"/>
      <c r="DW102" s="790"/>
      <c r="DX102" s="790"/>
      <c r="DY102" s="790"/>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404</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405</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408</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409</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410</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411</v>
      </c>
      <c r="AB109" s="894"/>
      <c r="AC109" s="894"/>
      <c r="AD109" s="894"/>
      <c r="AE109" s="895"/>
      <c r="AF109" s="893" t="s">
        <v>412</v>
      </c>
      <c r="AG109" s="894"/>
      <c r="AH109" s="894"/>
      <c r="AI109" s="894"/>
      <c r="AJ109" s="895"/>
      <c r="AK109" s="893" t="s">
        <v>294</v>
      </c>
      <c r="AL109" s="894"/>
      <c r="AM109" s="894"/>
      <c r="AN109" s="894"/>
      <c r="AO109" s="895"/>
      <c r="AP109" s="893" t="s">
        <v>413</v>
      </c>
      <c r="AQ109" s="894"/>
      <c r="AR109" s="894"/>
      <c r="AS109" s="894"/>
      <c r="AT109" s="896"/>
      <c r="AU109" s="913" t="s">
        <v>410</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411</v>
      </c>
      <c r="BR109" s="894"/>
      <c r="BS109" s="894"/>
      <c r="BT109" s="894"/>
      <c r="BU109" s="895"/>
      <c r="BV109" s="893" t="s">
        <v>412</v>
      </c>
      <c r="BW109" s="894"/>
      <c r="BX109" s="894"/>
      <c r="BY109" s="894"/>
      <c r="BZ109" s="895"/>
      <c r="CA109" s="893" t="s">
        <v>294</v>
      </c>
      <c r="CB109" s="894"/>
      <c r="CC109" s="894"/>
      <c r="CD109" s="894"/>
      <c r="CE109" s="895"/>
      <c r="CF109" s="914" t="s">
        <v>413</v>
      </c>
      <c r="CG109" s="914"/>
      <c r="CH109" s="914"/>
      <c r="CI109" s="914"/>
      <c r="CJ109" s="914"/>
      <c r="CK109" s="893" t="s">
        <v>414</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411</v>
      </c>
      <c r="DH109" s="894"/>
      <c r="DI109" s="894"/>
      <c r="DJ109" s="894"/>
      <c r="DK109" s="895"/>
      <c r="DL109" s="893" t="s">
        <v>412</v>
      </c>
      <c r="DM109" s="894"/>
      <c r="DN109" s="894"/>
      <c r="DO109" s="894"/>
      <c r="DP109" s="895"/>
      <c r="DQ109" s="893" t="s">
        <v>294</v>
      </c>
      <c r="DR109" s="894"/>
      <c r="DS109" s="894"/>
      <c r="DT109" s="894"/>
      <c r="DU109" s="895"/>
      <c r="DV109" s="893" t="s">
        <v>413</v>
      </c>
      <c r="DW109" s="894"/>
      <c r="DX109" s="894"/>
      <c r="DY109" s="894"/>
      <c r="DZ109" s="896"/>
    </row>
    <row r="110" spans="1:131" s="218" customFormat="1" ht="26.25" customHeight="1" x14ac:dyDescent="0.15">
      <c r="A110" s="897" t="s">
        <v>415</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3068562</v>
      </c>
      <c r="AB110" s="901"/>
      <c r="AC110" s="901"/>
      <c r="AD110" s="901"/>
      <c r="AE110" s="902"/>
      <c r="AF110" s="903">
        <v>3125099</v>
      </c>
      <c r="AG110" s="901"/>
      <c r="AH110" s="901"/>
      <c r="AI110" s="901"/>
      <c r="AJ110" s="902"/>
      <c r="AK110" s="903">
        <v>3035248</v>
      </c>
      <c r="AL110" s="901"/>
      <c r="AM110" s="901"/>
      <c r="AN110" s="901"/>
      <c r="AO110" s="902"/>
      <c r="AP110" s="904">
        <v>22.6</v>
      </c>
      <c r="AQ110" s="905"/>
      <c r="AR110" s="905"/>
      <c r="AS110" s="905"/>
      <c r="AT110" s="906"/>
      <c r="AU110" s="907" t="s">
        <v>69</v>
      </c>
      <c r="AV110" s="908"/>
      <c r="AW110" s="908"/>
      <c r="AX110" s="908"/>
      <c r="AY110" s="908"/>
      <c r="AZ110" s="930" t="s">
        <v>416</v>
      </c>
      <c r="BA110" s="898"/>
      <c r="BB110" s="898"/>
      <c r="BC110" s="898"/>
      <c r="BD110" s="898"/>
      <c r="BE110" s="898"/>
      <c r="BF110" s="898"/>
      <c r="BG110" s="898"/>
      <c r="BH110" s="898"/>
      <c r="BI110" s="898"/>
      <c r="BJ110" s="898"/>
      <c r="BK110" s="898"/>
      <c r="BL110" s="898"/>
      <c r="BM110" s="898"/>
      <c r="BN110" s="898"/>
      <c r="BO110" s="898"/>
      <c r="BP110" s="899"/>
      <c r="BQ110" s="931">
        <v>22593293</v>
      </c>
      <c r="BR110" s="932"/>
      <c r="BS110" s="932"/>
      <c r="BT110" s="932"/>
      <c r="BU110" s="932"/>
      <c r="BV110" s="932">
        <v>21175229</v>
      </c>
      <c r="BW110" s="932"/>
      <c r="BX110" s="932"/>
      <c r="BY110" s="932"/>
      <c r="BZ110" s="932"/>
      <c r="CA110" s="932">
        <v>19730056</v>
      </c>
      <c r="CB110" s="932"/>
      <c r="CC110" s="932"/>
      <c r="CD110" s="932"/>
      <c r="CE110" s="932"/>
      <c r="CF110" s="945">
        <v>147.19999999999999</v>
      </c>
      <c r="CG110" s="946"/>
      <c r="CH110" s="946"/>
      <c r="CI110" s="946"/>
      <c r="CJ110" s="946"/>
      <c r="CK110" s="947" t="s">
        <v>417</v>
      </c>
      <c r="CL110" s="948"/>
      <c r="CM110" s="930" t="s">
        <v>418</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15">
      <c r="A111" s="935" t="s">
        <v>419</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420</v>
      </c>
      <c r="BA111" s="924"/>
      <c r="BB111" s="924"/>
      <c r="BC111" s="924"/>
      <c r="BD111" s="924"/>
      <c r="BE111" s="924"/>
      <c r="BF111" s="924"/>
      <c r="BG111" s="924"/>
      <c r="BH111" s="924"/>
      <c r="BI111" s="924"/>
      <c r="BJ111" s="924"/>
      <c r="BK111" s="924"/>
      <c r="BL111" s="924"/>
      <c r="BM111" s="924"/>
      <c r="BN111" s="924"/>
      <c r="BO111" s="924"/>
      <c r="BP111" s="925"/>
      <c r="BQ111" s="926">
        <v>1110</v>
      </c>
      <c r="BR111" s="927"/>
      <c r="BS111" s="927"/>
      <c r="BT111" s="927"/>
      <c r="BU111" s="927"/>
      <c r="BV111" s="927">
        <v>86232</v>
      </c>
      <c r="BW111" s="927"/>
      <c r="BX111" s="927"/>
      <c r="BY111" s="927"/>
      <c r="BZ111" s="927"/>
      <c r="CA111" s="927">
        <v>43392</v>
      </c>
      <c r="CB111" s="927"/>
      <c r="CC111" s="927"/>
      <c r="CD111" s="927"/>
      <c r="CE111" s="927"/>
      <c r="CF111" s="921">
        <v>0.3</v>
      </c>
      <c r="CG111" s="922"/>
      <c r="CH111" s="922"/>
      <c r="CI111" s="922"/>
      <c r="CJ111" s="922"/>
      <c r="CK111" s="949"/>
      <c r="CL111" s="950"/>
      <c r="CM111" s="923" t="s">
        <v>421</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15">
      <c r="A112" s="953" t="s">
        <v>422</v>
      </c>
      <c r="B112" s="954"/>
      <c r="C112" s="924" t="s">
        <v>423</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424</v>
      </c>
      <c r="BA112" s="924"/>
      <c r="BB112" s="924"/>
      <c r="BC112" s="924"/>
      <c r="BD112" s="924"/>
      <c r="BE112" s="924"/>
      <c r="BF112" s="924"/>
      <c r="BG112" s="924"/>
      <c r="BH112" s="924"/>
      <c r="BI112" s="924"/>
      <c r="BJ112" s="924"/>
      <c r="BK112" s="924"/>
      <c r="BL112" s="924"/>
      <c r="BM112" s="924"/>
      <c r="BN112" s="924"/>
      <c r="BO112" s="924"/>
      <c r="BP112" s="925"/>
      <c r="BQ112" s="926">
        <v>4642402</v>
      </c>
      <c r="BR112" s="927"/>
      <c r="BS112" s="927"/>
      <c r="BT112" s="927"/>
      <c r="BU112" s="927"/>
      <c r="BV112" s="927">
        <v>4239353</v>
      </c>
      <c r="BW112" s="927"/>
      <c r="BX112" s="927"/>
      <c r="BY112" s="927"/>
      <c r="BZ112" s="927"/>
      <c r="CA112" s="927">
        <v>3751832</v>
      </c>
      <c r="CB112" s="927"/>
      <c r="CC112" s="927"/>
      <c r="CD112" s="927"/>
      <c r="CE112" s="927"/>
      <c r="CF112" s="921">
        <v>28</v>
      </c>
      <c r="CG112" s="922"/>
      <c r="CH112" s="922"/>
      <c r="CI112" s="922"/>
      <c r="CJ112" s="922"/>
      <c r="CK112" s="949"/>
      <c r="CL112" s="950"/>
      <c r="CM112" s="923" t="s">
        <v>425</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15">
      <c r="A113" s="955"/>
      <c r="B113" s="956"/>
      <c r="C113" s="924" t="s">
        <v>426</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622447</v>
      </c>
      <c r="AB113" s="939"/>
      <c r="AC113" s="939"/>
      <c r="AD113" s="939"/>
      <c r="AE113" s="940"/>
      <c r="AF113" s="941">
        <v>566761</v>
      </c>
      <c r="AG113" s="939"/>
      <c r="AH113" s="939"/>
      <c r="AI113" s="939"/>
      <c r="AJ113" s="940"/>
      <c r="AK113" s="941">
        <v>479102</v>
      </c>
      <c r="AL113" s="939"/>
      <c r="AM113" s="939"/>
      <c r="AN113" s="939"/>
      <c r="AO113" s="940"/>
      <c r="AP113" s="942">
        <v>3.6</v>
      </c>
      <c r="AQ113" s="943"/>
      <c r="AR113" s="943"/>
      <c r="AS113" s="943"/>
      <c r="AT113" s="944"/>
      <c r="AU113" s="909"/>
      <c r="AV113" s="910"/>
      <c r="AW113" s="910"/>
      <c r="AX113" s="910"/>
      <c r="AY113" s="910"/>
      <c r="AZ113" s="923" t="s">
        <v>427</v>
      </c>
      <c r="BA113" s="924"/>
      <c r="BB113" s="924"/>
      <c r="BC113" s="924"/>
      <c r="BD113" s="924"/>
      <c r="BE113" s="924"/>
      <c r="BF113" s="924"/>
      <c r="BG113" s="924"/>
      <c r="BH113" s="924"/>
      <c r="BI113" s="924"/>
      <c r="BJ113" s="924"/>
      <c r="BK113" s="924"/>
      <c r="BL113" s="924"/>
      <c r="BM113" s="924"/>
      <c r="BN113" s="924"/>
      <c r="BO113" s="924"/>
      <c r="BP113" s="925"/>
      <c r="BQ113" s="926">
        <v>633222</v>
      </c>
      <c r="BR113" s="927"/>
      <c r="BS113" s="927"/>
      <c r="BT113" s="927"/>
      <c r="BU113" s="927"/>
      <c r="BV113" s="927">
        <v>690489</v>
      </c>
      <c r="BW113" s="927"/>
      <c r="BX113" s="927"/>
      <c r="BY113" s="927"/>
      <c r="BZ113" s="927"/>
      <c r="CA113" s="927">
        <v>1222526</v>
      </c>
      <c r="CB113" s="927"/>
      <c r="CC113" s="927"/>
      <c r="CD113" s="927"/>
      <c r="CE113" s="927"/>
      <c r="CF113" s="921">
        <v>9.1</v>
      </c>
      <c r="CG113" s="922"/>
      <c r="CH113" s="922"/>
      <c r="CI113" s="922"/>
      <c r="CJ113" s="922"/>
      <c r="CK113" s="949"/>
      <c r="CL113" s="950"/>
      <c r="CM113" s="923" t="s">
        <v>428</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15">
      <c r="A114" s="955"/>
      <c r="B114" s="956"/>
      <c r="C114" s="924" t="s">
        <v>429</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292786</v>
      </c>
      <c r="AB114" s="960"/>
      <c r="AC114" s="960"/>
      <c r="AD114" s="960"/>
      <c r="AE114" s="961"/>
      <c r="AF114" s="962">
        <v>230633</v>
      </c>
      <c r="AG114" s="960"/>
      <c r="AH114" s="960"/>
      <c r="AI114" s="960"/>
      <c r="AJ114" s="961"/>
      <c r="AK114" s="962">
        <v>226726</v>
      </c>
      <c r="AL114" s="960"/>
      <c r="AM114" s="960"/>
      <c r="AN114" s="960"/>
      <c r="AO114" s="961"/>
      <c r="AP114" s="963">
        <v>1.7</v>
      </c>
      <c r="AQ114" s="964"/>
      <c r="AR114" s="964"/>
      <c r="AS114" s="964"/>
      <c r="AT114" s="965"/>
      <c r="AU114" s="909"/>
      <c r="AV114" s="910"/>
      <c r="AW114" s="910"/>
      <c r="AX114" s="910"/>
      <c r="AY114" s="910"/>
      <c r="AZ114" s="923" t="s">
        <v>430</v>
      </c>
      <c r="BA114" s="924"/>
      <c r="BB114" s="924"/>
      <c r="BC114" s="924"/>
      <c r="BD114" s="924"/>
      <c r="BE114" s="924"/>
      <c r="BF114" s="924"/>
      <c r="BG114" s="924"/>
      <c r="BH114" s="924"/>
      <c r="BI114" s="924"/>
      <c r="BJ114" s="924"/>
      <c r="BK114" s="924"/>
      <c r="BL114" s="924"/>
      <c r="BM114" s="924"/>
      <c r="BN114" s="924"/>
      <c r="BO114" s="924"/>
      <c r="BP114" s="925"/>
      <c r="BQ114" s="926">
        <v>3693410</v>
      </c>
      <c r="BR114" s="927"/>
      <c r="BS114" s="927"/>
      <c r="BT114" s="927"/>
      <c r="BU114" s="927"/>
      <c r="BV114" s="927">
        <v>3718580</v>
      </c>
      <c r="BW114" s="927"/>
      <c r="BX114" s="927"/>
      <c r="BY114" s="927"/>
      <c r="BZ114" s="927"/>
      <c r="CA114" s="927">
        <v>3671624</v>
      </c>
      <c r="CB114" s="927"/>
      <c r="CC114" s="927"/>
      <c r="CD114" s="927"/>
      <c r="CE114" s="927"/>
      <c r="CF114" s="921">
        <v>27.4</v>
      </c>
      <c r="CG114" s="922"/>
      <c r="CH114" s="922"/>
      <c r="CI114" s="922"/>
      <c r="CJ114" s="922"/>
      <c r="CK114" s="949"/>
      <c r="CL114" s="950"/>
      <c r="CM114" s="923" t="s">
        <v>431</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15">
      <c r="A115" s="955"/>
      <c r="B115" s="956"/>
      <c r="C115" s="924" t="s">
        <v>432</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1233</v>
      </c>
      <c r="AB115" s="939"/>
      <c r="AC115" s="939"/>
      <c r="AD115" s="939"/>
      <c r="AE115" s="940"/>
      <c r="AF115" s="941">
        <v>1074</v>
      </c>
      <c r="AG115" s="939"/>
      <c r="AH115" s="939"/>
      <c r="AI115" s="939"/>
      <c r="AJ115" s="940"/>
      <c r="AK115" s="941">
        <v>2616</v>
      </c>
      <c r="AL115" s="939"/>
      <c r="AM115" s="939"/>
      <c r="AN115" s="939"/>
      <c r="AO115" s="940"/>
      <c r="AP115" s="942">
        <v>0</v>
      </c>
      <c r="AQ115" s="943"/>
      <c r="AR115" s="943"/>
      <c r="AS115" s="943"/>
      <c r="AT115" s="944"/>
      <c r="AU115" s="909"/>
      <c r="AV115" s="910"/>
      <c r="AW115" s="910"/>
      <c r="AX115" s="910"/>
      <c r="AY115" s="910"/>
      <c r="AZ115" s="923" t="s">
        <v>433</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434</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15">
      <c r="A116" s="957"/>
      <c r="B116" s="958"/>
      <c r="C116" s="966" t="s">
        <v>435</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v>152</v>
      </c>
      <c r="AB116" s="960"/>
      <c r="AC116" s="960"/>
      <c r="AD116" s="960"/>
      <c r="AE116" s="961"/>
      <c r="AF116" s="962">
        <v>998</v>
      </c>
      <c r="AG116" s="960"/>
      <c r="AH116" s="960"/>
      <c r="AI116" s="960"/>
      <c r="AJ116" s="961"/>
      <c r="AK116" s="962">
        <v>15</v>
      </c>
      <c r="AL116" s="960"/>
      <c r="AM116" s="960"/>
      <c r="AN116" s="960"/>
      <c r="AO116" s="961"/>
      <c r="AP116" s="963">
        <v>0</v>
      </c>
      <c r="AQ116" s="964"/>
      <c r="AR116" s="964"/>
      <c r="AS116" s="964"/>
      <c r="AT116" s="965"/>
      <c r="AU116" s="909"/>
      <c r="AV116" s="910"/>
      <c r="AW116" s="910"/>
      <c r="AX116" s="910"/>
      <c r="AY116" s="910"/>
      <c r="AZ116" s="968" t="s">
        <v>436</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437</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438</v>
      </c>
      <c r="Z117" s="895"/>
      <c r="AA117" s="979">
        <v>3985180</v>
      </c>
      <c r="AB117" s="980"/>
      <c r="AC117" s="980"/>
      <c r="AD117" s="980"/>
      <c r="AE117" s="981"/>
      <c r="AF117" s="982">
        <v>3924565</v>
      </c>
      <c r="AG117" s="980"/>
      <c r="AH117" s="980"/>
      <c r="AI117" s="980"/>
      <c r="AJ117" s="981"/>
      <c r="AK117" s="982">
        <v>3743707</v>
      </c>
      <c r="AL117" s="980"/>
      <c r="AM117" s="980"/>
      <c r="AN117" s="980"/>
      <c r="AO117" s="981"/>
      <c r="AP117" s="983"/>
      <c r="AQ117" s="984"/>
      <c r="AR117" s="984"/>
      <c r="AS117" s="984"/>
      <c r="AT117" s="985"/>
      <c r="AU117" s="909"/>
      <c r="AV117" s="910"/>
      <c r="AW117" s="910"/>
      <c r="AX117" s="910"/>
      <c r="AY117" s="910"/>
      <c r="AZ117" s="975" t="s">
        <v>439</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440</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15">
      <c r="A118" s="913" t="s">
        <v>414</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411</v>
      </c>
      <c r="AB118" s="894"/>
      <c r="AC118" s="894"/>
      <c r="AD118" s="894"/>
      <c r="AE118" s="895"/>
      <c r="AF118" s="893" t="s">
        <v>412</v>
      </c>
      <c r="AG118" s="894"/>
      <c r="AH118" s="894"/>
      <c r="AI118" s="894"/>
      <c r="AJ118" s="895"/>
      <c r="AK118" s="893" t="s">
        <v>294</v>
      </c>
      <c r="AL118" s="894"/>
      <c r="AM118" s="894"/>
      <c r="AN118" s="894"/>
      <c r="AO118" s="895"/>
      <c r="AP118" s="971" t="s">
        <v>413</v>
      </c>
      <c r="AQ118" s="972"/>
      <c r="AR118" s="972"/>
      <c r="AS118" s="972"/>
      <c r="AT118" s="973"/>
      <c r="AU118" s="909"/>
      <c r="AV118" s="910"/>
      <c r="AW118" s="910"/>
      <c r="AX118" s="910"/>
      <c r="AY118" s="910"/>
      <c r="AZ118" s="974" t="s">
        <v>441</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442</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15">
      <c r="A119" s="1057" t="s">
        <v>417</v>
      </c>
      <c r="B119" s="948"/>
      <c r="C119" s="930" t="s">
        <v>418</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443</v>
      </c>
      <c r="BP119" s="1006"/>
      <c r="BQ119" s="1000">
        <v>31563437</v>
      </c>
      <c r="BR119" s="1001"/>
      <c r="BS119" s="1001"/>
      <c r="BT119" s="1001"/>
      <c r="BU119" s="1001"/>
      <c r="BV119" s="1001">
        <v>29909883</v>
      </c>
      <c r="BW119" s="1001"/>
      <c r="BX119" s="1001"/>
      <c r="BY119" s="1001"/>
      <c r="BZ119" s="1001"/>
      <c r="CA119" s="1001">
        <v>28419430</v>
      </c>
      <c r="CB119" s="1001"/>
      <c r="CC119" s="1001"/>
      <c r="CD119" s="1001"/>
      <c r="CE119" s="1001"/>
      <c r="CF119" s="1002"/>
      <c r="CG119" s="1003"/>
      <c r="CH119" s="1003"/>
      <c r="CI119" s="1003"/>
      <c r="CJ119" s="1004"/>
      <c r="CK119" s="951"/>
      <c r="CL119" s="952"/>
      <c r="CM119" s="974" t="s">
        <v>444</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v>1110</v>
      </c>
      <c r="DH119" s="987"/>
      <c r="DI119" s="987"/>
      <c r="DJ119" s="987"/>
      <c r="DK119" s="988"/>
      <c r="DL119" s="986">
        <v>86232</v>
      </c>
      <c r="DM119" s="987"/>
      <c r="DN119" s="987"/>
      <c r="DO119" s="987"/>
      <c r="DP119" s="988"/>
      <c r="DQ119" s="986">
        <v>43392</v>
      </c>
      <c r="DR119" s="987"/>
      <c r="DS119" s="987"/>
      <c r="DT119" s="987"/>
      <c r="DU119" s="988"/>
      <c r="DV119" s="989">
        <v>0.3</v>
      </c>
      <c r="DW119" s="990"/>
      <c r="DX119" s="990"/>
      <c r="DY119" s="990"/>
      <c r="DZ119" s="991"/>
    </row>
    <row r="120" spans="1:130" s="218" customFormat="1" ht="26.25" customHeight="1" x14ac:dyDescent="0.15">
      <c r="A120" s="1058"/>
      <c r="B120" s="950"/>
      <c r="C120" s="923" t="s">
        <v>421</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445</v>
      </c>
      <c r="AV120" s="993"/>
      <c r="AW120" s="993"/>
      <c r="AX120" s="993"/>
      <c r="AY120" s="994"/>
      <c r="AZ120" s="930" t="s">
        <v>446</v>
      </c>
      <c r="BA120" s="898"/>
      <c r="BB120" s="898"/>
      <c r="BC120" s="898"/>
      <c r="BD120" s="898"/>
      <c r="BE120" s="898"/>
      <c r="BF120" s="898"/>
      <c r="BG120" s="898"/>
      <c r="BH120" s="898"/>
      <c r="BI120" s="898"/>
      <c r="BJ120" s="898"/>
      <c r="BK120" s="898"/>
      <c r="BL120" s="898"/>
      <c r="BM120" s="898"/>
      <c r="BN120" s="898"/>
      <c r="BO120" s="898"/>
      <c r="BP120" s="899"/>
      <c r="BQ120" s="931">
        <v>18030879</v>
      </c>
      <c r="BR120" s="932"/>
      <c r="BS120" s="932"/>
      <c r="BT120" s="932"/>
      <c r="BU120" s="932"/>
      <c r="BV120" s="932">
        <v>17350020</v>
      </c>
      <c r="BW120" s="932"/>
      <c r="BX120" s="932"/>
      <c r="BY120" s="932"/>
      <c r="BZ120" s="932"/>
      <c r="CA120" s="932">
        <v>16080737</v>
      </c>
      <c r="CB120" s="932"/>
      <c r="CC120" s="932"/>
      <c r="CD120" s="932"/>
      <c r="CE120" s="932"/>
      <c r="CF120" s="945">
        <v>119.9</v>
      </c>
      <c r="CG120" s="946"/>
      <c r="CH120" s="946"/>
      <c r="CI120" s="946"/>
      <c r="CJ120" s="946"/>
      <c r="CK120" s="1007" t="s">
        <v>447</v>
      </c>
      <c r="CL120" s="1008"/>
      <c r="CM120" s="1008"/>
      <c r="CN120" s="1008"/>
      <c r="CO120" s="1009"/>
      <c r="CP120" s="1015" t="s">
        <v>392</v>
      </c>
      <c r="CQ120" s="1016"/>
      <c r="CR120" s="1016"/>
      <c r="CS120" s="1016"/>
      <c r="CT120" s="1016"/>
      <c r="CU120" s="1016"/>
      <c r="CV120" s="1016"/>
      <c r="CW120" s="1016"/>
      <c r="CX120" s="1016"/>
      <c r="CY120" s="1016"/>
      <c r="CZ120" s="1016"/>
      <c r="DA120" s="1016"/>
      <c r="DB120" s="1016"/>
      <c r="DC120" s="1016"/>
      <c r="DD120" s="1016"/>
      <c r="DE120" s="1016"/>
      <c r="DF120" s="1017"/>
      <c r="DG120" s="931">
        <v>3501055</v>
      </c>
      <c r="DH120" s="932"/>
      <c r="DI120" s="932"/>
      <c r="DJ120" s="932"/>
      <c r="DK120" s="932"/>
      <c r="DL120" s="932">
        <v>3176912</v>
      </c>
      <c r="DM120" s="932"/>
      <c r="DN120" s="932"/>
      <c r="DO120" s="932"/>
      <c r="DP120" s="932"/>
      <c r="DQ120" s="932">
        <v>2784628</v>
      </c>
      <c r="DR120" s="932"/>
      <c r="DS120" s="932"/>
      <c r="DT120" s="932"/>
      <c r="DU120" s="932"/>
      <c r="DV120" s="933">
        <v>20.8</v>
      </c>
      <c r="DW120" s="933"/>
      <c r="DX120" s="933"/>
      <c r="DY120" s="933"/>
      <c r="DZ120" s="934"/>
    </row>
    <row r="121" spans="1:130" s="218" customFormat="1" ht="26.25" customHeight="1" x14ac:dyDescent="0.15">
      <c r="A121" s="1058"/>
      <c r="B121" s="950"/>
      <c r="C121" s="975" t="s">
        <v>448</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449</v>
      </c>
      <c r="BA121" s="924"/>
      <c r="BB121" s="924"/>
      <c r="BC121" s="924"/>
      <c r="BD121" s="924"/>
      <c r="BE121" s="924"/>
      <c r="BF121" s="924"/>
      <c r="BG121" s="924"/>
      <c r="BH121" s="924"/>
      <c r="BI121" s="924"/>
      <c r="BJ121" s="924"/>
      <c r="BK121" s="924"/>
      <c r="BL121" s="924"/>
      <c r="BM121" s="924"/>
      <c r="BN121" s="924"/>
      <c r="BO121" s="924"/>
      <c r="BP121" s="925"/>
      <c r="BQ121" s="926">
        <v>725302</v>
      </c>
      <c r="BR121" s="927"/>
      <c r="BS121" s="927"/>
      <c r="BT121" s="927"/>
      <c r="BU121" s="927"/>
      <c r="BV121" s="927">
        <v>557360</v>
      </c>
      <c r="BW121" s="927"/>
      <c r="BX121" s="927"/>
      <c r="BY121" s="927"/>
      <c r="BZ121" s="927"/>
      <c r="CA121" s="927">
        <v>395416</v>
      </c>
      <c r="CB121" s="927"/>
      <c r="CC121" s="927"/>
      <c r="CD121" s="927"/>
      <c r="CE121" s="927"/>
      <c r="CF121" s="921">
        <v>2.9</v>
      </c>
      <c r="CG121" s="922"/>
      <c r="CH121" s="922"/>
      <c r="CI121" s="922"/>
      <c r="CJ121" s="922"/>
      <c r="CK121" s="1010"/>
      <c r="CL121" s="1011"/>
      <c r="CM121" s="1011"/>
      <c r="CN121" s="1011"/>
      <c r="CO121" s="1012"/>
      <c r="CP121" s="1020" t="s">
        <v>390</v>
      </c>
      <c r="CQ121" s="1021"/>
      <c r="CR121" s="1021"/>
      <c r="CS121" s="1021"/>
      <c r="CT121" s="1021"/>
      <c r="CU121" s="1021"/>
      <c r="CV121" s="1021"/>
      <c r="CW121" s="1021"/>
      <c r="CX121" s="1021"/>
      <c r="CY121" s="1021"/>
      <c r="CZ121" s="1021"/>
      <c r="DA121" s="1021"/>
      <c r="DB121" s="1021"/>
      <c r="DC121" s="1021"/>
      <c r="DD121" s="1021"/>
      <c r="DE121" s="1021"/>
      <c r="DF121" s="1022"/>
      <c r="DG121" s="926">
        <v>1141347</v>
      </c>
      <c r="DH121" s="927"/>
      <c r="DI121" s="927"/>
      <c r="DJ121" s="927"/>
      <c r="DK121" s="927"/>
      <c r="DL121" s="927">
        <v>1062441</v>
      </c>
      <c r="DM121" s="927"/>
      <c r="DN121" s="927"/>
      <c r="DO121" s="927"/>
      <c r="DP121" s="927"/>
      <c r="DQ121" s="927">
        <v>967204</v>
      </c>
      <c r="DR121" s="927"/>
      <c r="DS121" s="927"/>
      <c r="DT121" s="927"/>
      <c r="DU121" s="927"/>
      <c r="DV121" s="928">
        <v>7.2</v>
      </c>
      <c r="DW121" s="928"/>
      <c r="DX121" s="928"/>
      <c r="DY121" s="928"/>
      <c r="DZ121" s="929"/>
    </row>
    <row r="122" spans="1:130" s="218" customFormat="1" ht="26.25" customHeight="1" x14ac:dyDescent="0.15">
      <c r="A122" s="1058"/>
      <c r="B122" s="950"/>
      <c r="C122" s="923" t="s">
        <v>431</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450</v>
      </c>
      <c r="BA122" s="966"/>
      <c r="BB122" s="966"/>
      <c r="BC122" s="966"/>
      <c r="BD122" s="966"/>
      <c r="BE122" s="966"/>
      <c r="BF122" s="966"/>
      <c r="BG122" s="966"/>
      <c r="BH122" s="966"/>
      <c r="BI122" s="966"/>
      <c r="BJ122" s="966"/>
      <c r="BK122" s="966"/>
      <c r="BL122" s="966"/>
      <c r="BM122" s="966"/>
      <c r="BN122" s="966"/>
      <c r="BO122" s="966"/>
      <c r="BP122" s="967"/>
      <c r="BQ122" s="1000">
        <v>25173518</v>
      </c>
      <c r="BR122" s="1001"/>
      <c r="BS122" s="1001"/>
      <c r="BT122" s="1001"/>
      <c r="BU122" s="1001"/>
      <c r="BV122" s="1001">
        <v>23719144</v>
      </c>
      <c r="BW122" s="1001"/>
      <c r="BX122" s="1001"/>
      <c r="BY122" s="1001"/>
      <c r="BZ122" s="1001"/>
      <c r="CA122" s="1001">
        <v>22271403</v>
      </c>
      <c r="CB122" s="1001"/>
      <c r="CC122" s="1001"/>
      <c r="CD122" s="1001"/>
      <c r="CE122" s="1001"/>
      <c r="CF122" s="1018">
        <v>166.1</v>
      </c>
      <c r="CG122" s="1019"/>
      <c r="CH122" s="1019"/>
      <c r="CI122" s="1019"/>
      <c r="CJ122" s="1019"/>
      <c r="CK122" s="1010"/>
      <c r="CL122" s="1011"/>
      <c r="CM122" s="1011"/>
      <c r="CN122" s="1011"/>
      <c r="CO122" s="1012"/>
      <c r="CP122" s="1020" t="s">
        <v>395</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15">
      <c r="A123" s="1058"/>
      <c r="B123" s="950"/>
      <c r="C123" s="923" t="s">
        <v>437</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451</v>
      </c>
      <c r="BP123" s="1006"/>
      <c r="BQ123" s="1064">
        <v>43929699</v>
      </c>
      <c r="BR123" s="1065"/>
      <c r="BS123" s="1065"/>
      <c r="BT123" s="1065"/>
      <c r="BU123" s="1065"/>
      <c r="BV123" s="1065">
        <v>41626524</v>
      </c>
      <c r="BW123" s="1065"/>
      <c r="BX123" s="1065"/>
      <c r="BY123" s="1065"/>
      <c r="BZ123" s="1065"/>
      <c r="CA123" s="1065">
        <v>38747556</v>
      </c>
      <c r="CB123" s="1065"/>
      <c r="CC123" s="1065"/>
      <c r="CD123" s="1065"/>
      <c r="CE123" s="1065"/>
      <c r="CF123" s="1002"/>
      <c r="CG123" s="1003"/>
      <c r="CH123" s="1003"/>
      <c r="CI123" s="1003"/>
      <c r="CJ123" s="1004"/>
      <c r="CK123" s="1010"/>
      <c r="CL123" s="1011"/>
      <c r="CM123" s="1011"/>
      <c r="CN123" s="1011"/>
      <c r="CO123" s="1012"/>
      <c r="CP123" s="1020" t="s">
        <v>396</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
      <c r="A124" s="1058"/>
      <c r="B124" s="950"/>
      <c r="C124" s="923" t="s">
        <v>440</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453</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15">
      <c r="A125" s="1058"/>
      <c r="B125" s="950"/>
      <c r="C125" s="923" t="s">
        <v>442</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454</v>
      </c>
      <c r="CL125" s="1008"/>
      <c r="CM125" s="1008"/>
      <c r="CN125" s="1008"/>
      <c r="CO125" s="1009"/>
      <c r="CP125" s="930" t="s">
        <v>455</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
      <c r="A126" s="1058"/>
      <c r="B126" s="950"/>
      <c r="C126" s="923" t="s">
        <v>444</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456</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15">
      <c r="A127" s="1059"/>
      <c r="B127" s="952"/>
      <c r="C127" s="974" t="s">
        <v>457</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v>1233</v>
      </c>
      <c r="AB127" s="960"/>
      <c r="AC127" s="960"/>
      <c r="AD127" s="960"/>
      <c r="AE127" s="961"/>
      <c r="AF127" s="962">
        <v>1074</v>
      </c>
      <c r="AG127" s="960"/>
      <c r="AH127" s="960"/>
      <c r="AI127" s="960"/>
      <c r="AJ127" s="961"/>
      <c r="AK127" s="962">
        <v>2616</v>
      </c>
      <c r="AL127" s="960"/>
      <c r="AM127" s="960"/>
      <c r="AN127" s="960"/>
      <c r="AO127" s="961"/>
      <c r="AP127" s="963">
        <v>0</v>
      </c>
      <c r="AQ127" s="964"/>
      <c r="AR127" s="964"/>
      <c r="AS127" s="964"/>
      <c r="AT127" s="965"/>
      <c r="AU127" s="220"/>
      <c r="AV127" s="220"/>
      <c r="AW127" s="220"/>
      <c r="AX127" s="1032" t="s">
        <v>458</v>
      </c>
      <c r="AY127" s="1033"/>
      <c r="AZ127" s="1033"/>
      <c r="BA127" s="1033"/>
      <c r="BB127" s="1033"/>
      <c r="BC127" s="1033"/>
      <c r="BD127" s="1033"/>
      <c r="BE127" s="1034"/>
      <c r="BF127" s="1035" t="s">
        <v>459</v>
      </c>
      <c r="BG127" s="1033"/>
      <c r="BH127" s="1033"/>
      <c r="BI127" s="1033"/>
      <c r="BJ127" s="1033"/>
      <c r="BK127" s="1033"/>
      <c r="BL127" s="1034"/>
      <c r="BM127" s="1035" t="s">
        <v>460</v>
      </c>
      <c r="BN127" s="1033"/>
      <c r="BO127" s="1033"/>
      <c r="BP127" s="1033"/>
      <c r="BQ127" s="1033"/>
      <c r="BR127" s="1033"/>
      <c r="BS127" s="1034"/>
      <c r="BT127" s="1035" t="s">
        <v>461</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462</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
      <c r="A128" s="1042" t="s">
        <v>463</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464</v>
      </c>
      <c r="X128" s="1044"/>
      <c r="Y128" s="1044"/>
      <c r="Z128" s="1045"/>
      <c r="AA128" s="1046">
        <v>171627</v>
      </c>
      <c r="AB128" s="1047"/>
      <c r="AC128" s="1047"/>
      <c r="AD128" s="1047"/>
      <c r="AE128" s="1048"/>
      <c r="AF128" s="1049">
        <v>227698</v>
      </c>
      <c r="AG128" s="1047"/>
      <c r="AH128" s="1047"/>
      <c r="AI128" s="1047"/>
      <c r="AJ128" s="1048"/>
      <c r="AK128" s="1049">
        <v>243722</v>
      </c>
      <c r="AL128" s="1047"/>
      <c r="AM128" s="1047"/>
      <c r="AN128" s="1047"/>
      <c r="AO128" s="1048"/>
      <c r="AP128" s="1050"/>
      <c r="AQ128" s="1051"/>
      <c r="AR128" s="1051"/>
      <c r="AS128" s="1051"/>
      <c r="AT128" s="1052"/>
      <c r="AU128" s="220"/>
      <c r="AV128" s="220"/>
      <c r="AW128" s="220"/>
      <c r="AX128" s="897" t="s">
        <v>465</v>
      </c>
      <c r="AY128" s="898"/>
      <c r="AZ128" s="898"/>
      <c r="BA128" s="898"/>
      <c r="BB128" s="898"/>
      <c r="BC128" s="898"/>
      <c r="BD128" s="898"/>
      <c r="BE128" s="899"/>
      <c r="BF128" s="1053" t="s">
        <v>122</v>
      </c>
      <c r="BG128" s="1054"/>
      <c r="BH128" s="1054"/>
      <c r="BI128" s="1054"/>
      <c r="BJ128" s="1054"/>
      <c r="BK128" s="1054"/>
      <c r="BL128" s="1055"/>
      <c r="BM128" s="1053">
        <v>12.68</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466</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467</v>
      </c>
      <c r="X129" s="1072"/>
      <c r="Y129" s="1072"/>
      <c r="Z129" s="1073"/>
      <c r="AA129" s="959">
        <v>16221783</v>
      </c>
      <c r="AB129" s="960"/>
      <c r="AC129" s="960"/>
      <c r="AD129" s="960"/>
      <c r="AE129" s="961"/>
      <c r="AF129" s="962">
        <v>16373794</v>
      </c>
      <c r="AG129" s="960"/>
      <c r="AH129" s="960"/>
      <c r="AI129" s="960"/>
      <c r="AJ129" s="961"/>
      <c r="AK129" s="962">
        <v>16449148</v>
      </c>
      <c r="AL129" s="960"/>
      <c r="AM129" s="960"/>
      <c r="AN129" s="960"/>
      <c r="AO129" s="961"/>
      <c r="AP129" s="1074"/>
      <c r="AQ129" s="1075"/>
      <c r="AR129" s="1075"/>
      <c r="AS129" s="1075"/>
      <c r="AT129" s="1076"/>
      <c r="AU129" s="221"/>
      <c r="AV129" s="221"/>
      <c r="AW129" s="221"/>
      <c r="AX129" s="1066" t="s">
        <v>468</v>
      </c>
      <c r="AY129" s="924"/>
      <c r="AZ129" s="924"/>
      <c r="BA129" s="924"/>
      <c r="BB129" s="924"/>
      <c r="BC129" s="924"/>
      <c r="BD129" s="924"/>
      <c r="BE129" s="925"/>
      <c r="BF129" s="1067" t="s">
        <v>122</v>
      </c>
      <c r="BG129" s="1068"/>
      <c r="BH129" s="1068"/>
      <c r="BI129" s="1068"/>
      <c r="BJ129" s="1068"/>
      <c r="BK129" s="1068"/>
      <c r="BL129" s="1069"/>
      <c r="BM129" s="1067">
        <v>17.68</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469</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470</v>
      </c>
      <c r="X130" s="1072"/>
      <c r="Y130" s="1072"/>
      <c r="Z130" s="1073"/>
      <c r="AA130" s="959">
        <v>3185570</v>
      </c>
      <c r="AB130" s="960"/>
      <c r="AC130" s="960"/>
      <c r="AD130" s="960"/>
      <c r="AE130" s="961"/>
      <c r="AF130" s="962">
        <v>3198211</v>
      </c>
      <c r="AG130" s="960"/>
      <c r="AH130" s="960"/>
      <c r="AI130" s="960"/>
      <c r="AJ130" s="961"/>
      <c r="AK130" s="962">
        <v>3041027</v>
      </c>
      <c r="AL130" s="960"/>
      <c r="AM130" s="960"/>
      <c r="AN130" s="960"/>
      <c r="AO130" s="961"/>
      <c r="AP130" s="1074"/>
      <c r="AQ130" s="1075"/>
      <c r="AR130" s="1075"/>
      <c r="AS130" s="1075"/>
      <c r="AT130" s="1076"/>
      <c r="AU130" s="221"/>
      <c r="AV130" s="221"/>
      <c r="AW130" s="221"/>
      <c r="AX130" s="1066" t="s">
        <v>471</v>
      </c>
      <c r="AY130" s="924"/>
      <c r="AZ130" s="924"/>
      <c r="BA130" s="924"/>
      <c r="BB130" s="924"/>
      <c r="BC130" s="924"/>
      <c r="BD130" s="924"/>
      <c r="BE130" s="925"/>
      <c r="BF130" s="1102">
        <v>4</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472</v>
      </c>
      <c r="X131" s="1109"/>
      <c r="Y131" s="1109"/>
      <c r="Z131" s="1110"/>
      <c r="AA131" s="1005">
        <v>13036213</v>
      </c>
      <c r="AB131" s="987"/>
      <c r="AC131" s="987"/>
      <c r="AD131" s="987"/>
      <c r="AE131" s="988"/>
      <c r="AF131" s="986">
        <v>13175583</v>
      </c>
      <c r="AG131" s="987"/>
      <c r="AH131" s="987"/>
      <c r="AI131" s="987"/>
      <c r="AJ131" s="988"/>
      <c r="AK131" s="986">
        <v>13408121</v>
      </c>
      <c r="AL131" s="987"/>
      <c r="AM131" s="987"/>
      <c r="AN131" s="987"/>
      <c r="AO131" s="988"/>
      <c r="AP131" s="1111"/>
      <c r="AQ131" s="1112"/>
      <c r="AR131" s="1112"/>
      <c r="AS131" s="1112"/>
      <c r="AT131" s="1113"/>
      <c r="AU131" s="221"/>
      <c r="AV131" s="221"/>
      <c r="AW131" s="221"/>
      <c r="AX131" s="1084" t="s">
        <v>473</v>
      </c>
      <c r="AY131" s="726"/>
      <c r="AZ131" s="726"/>
      <c r="BA131" s="726"/>
      <c r="BB131" s="726"/>
      <c r="BC131" s="726"/>
      <c r="BD131" s="726"/>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474</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475</v>
      </c>
      <c r="W132" s="1095"/>
      <c r="X132" s="1095"/>
      <c r="Y132" s="1095"/>
      <c r="Z132" s="1096"/>
      <c r="AA132" s="1097">
        <v>4.817219541</v>
      </c>
      <c r="AB132" s="1098"/>
      <c r="AC132" s="1098"/>
      <c r="AD132" s="1098"/>
      <c r="AE132" s="1099"/>
      <c r="AF132" s="1100">
        <v>3.7846978</v>
      </c>
      <c r="AG132" s="1098"/>
      <c r="AH132" s="1098"/>
      <c r="AI132" s="1098"/>
      <c r="AJ132" s="1099"/>
      <c r="AK132" s="1100">
        <v>3.4229852190000001</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476</v>
      </c>
      <c r="W133" s="1078"/>
      <c r="X133" s="1078"/>
      <c r="Y133" s="1078"/>
      <c r="Z133" s="1079"/>
      <c r="AA133" s="1080">
        <v>4.2</v>
      </c>
      <c r="AB133" s="1081"/>
      <c r="AC133" s="1081"/>
      <c r="AD133" s="1081"/>
      <c r="AE133" s="1082"/>
      <c r="AF133" s="1080">
        <v>4.3</v>
      </c>
      <c r="AG133" s="1081"/>
      <c r="AH133" s="1081"/>
      <c r="AI133" s="1081"/>
      <c r="AJ133" s="1082"/>
      <c r="AK133" s="1080">
        <v>4</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j7tpfnMrt8cw9X7Q9axRiycoaV4ai1Bvo6EBph7AuPhnZFMhULSCn1OGmH4l/IBKExNrA8UdaGL5dplrBPS5A==" saltValue="VdeJnQ8Xh/Vfdj7BUlrqB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J51" sqref="CJ5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T1ke7Xes9a3rgB0TgnJOIV97ZC4JGSHU4MN1mTeXKH4VJwQAiwRSK5S6A3Hm3WglbdP6XTykw0WyWcS40XCog==" saltValue="AYH5ZrA0UKGf5q91b2TG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3" zoomScale="85" zoomScaleNormal="85" zoomScaleSheetLayoutView="55" workbookViewId="0">
      <selection activeCell="Q8" sqref="Q8:U8"/>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zMbQWDNC3r8hoNATkwmmLjUWcd4+NPdk4fWq8XMhk80+6+yWDgnKpVVard/QYuA/7NCgGOr7C6mjo3KyA9Cnw==" saltValue="5ujwXO0T9fQ/kyzoDKdFO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485</v>
      </c>
      <c r="AL9" s="1118"/>
      <c r="AM9" s="1118"/>
      <c r="AN9" s="1119"/>
      <c r="AO9" s="269">
        <v>4477381</v>
      </c>
      <c r="AP9" s="269">
        <v>109945</v>
      </c>
      <c r="AQ9" s="270">
        <v>117270</v>
      </c>
      <c r="AR9" s="271">
        <v>-6.2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486</v>
      </c>
      <c r="AL10" s="1118"/>
      <c r="AM10" s="1118"/>
      <c r="AN10" s="1119"/>
      <c r="AO10" s="272">
        <v>632899</v>
      </c>
      <c r="AP10" s="272">
        <v>15541</v>
      </c>
      <c r="AQ10" s="273">
        <v>10490</v>
      </c>
      <c r="AR10" s="274">
        <v>48.2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487</v>
      </c>
      <c r="AL11" s="1118"/>
      <c r="AM11" s="1118"/>
      <c r="AN11" s="1119"/>
      <c r="AO11" s="272">
        <v>69322</v>
      </c>
      <c r="AP11" s="272">
        <v>1702</v>
      </c>
      <c r="AQ11" s="273">
        <v>1802</v>
      </c>
      <c r="AR11" s="274">
        <v>-5.5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488</v>
      </c>
      <c r="AL12" s="1118"/>
      <c r="AM12" s="1118"/>
      <c r="AN12" s="1119"/>
      <c r="AO12" s="272" t="s">
        <v>489</v>
      </c>
      <c r="AP12" s="272" t="s">
        <v>489</v>
      </c>
      <c r="AQ12" s="273">
        <v>3</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490</v>
      </c>
      <c r="AL13" s="1118"/>
      <c r="AM13" s="1118"/>
      <c r="AN13" s="1119"/>
      <c r="AO13" s="272">
        <v>131147</v>
      </c>
      <c r="AP13" s="272">
        <v>3220</v>
      </c>
      <c r="AQ13" s="273">
        <v>4482</v>
      </c>
      <c r="AR13" s="274">
        <v>-28.2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491</v>
      </c>
      <c r="AL14" s="1118"/>
      <c r="AM14" s="1118"/>
      <c r="AN14" s="1119"/>
      <c r="AO14" s="272" t="s">
        <v>489</v>
      </c>
      <c r="AP14" s="272" t="s">
        <v>489</v>
      </c>
      <c r="AQ14" s="273">
        <v>2749</v>
      </c>
      <c r="AR14" s="274" t="s">
        <v>489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492</v>
      </c>
      <c r="AL15" s="1121"/>
      <c r="AM15" s="1121"/>
      <c r="AN15" s="1122"/>
      <c r="AO15" s="272">
        <v>-295350</v>
      </c>
      <c r="AP15" s="272">
        <v>-7252</v>
      </c>
      <c r="AQ15" s="273">
        <v>-7399</v>
      </c>
      <c r="AR15" s="274">
        <v>-2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5015399</v>
      </c>
      <c r="AP16" s="272">
        <v>123156</v>
      </c>
      <c r="AQ16" s="273">
        <v>129397</v>
      </c>
      <c r="AR16" s="274">
        <v>-4.8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497</v>
      </c>
      <c r="AL21" s="1124"/>
      <c r="AM21" s="1124"/>
      <c r="AN21" s="1125"/>
      <c r="AO21" s="285">
        <v>8.89</v>
      </c>
      <c r="AP21" s="286">
        <v>11.07</v>
      </c>
      <c r="AQ21" s="287">
        <v>-2.1800000000000002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498</v>
      </c>
      <c r="AL22" s="1124"/>
      <c r="AM22" s="1124"/>
      <c r="AN22" s="1125"/>
      <c r="AO22" s="290">
        <v>98</v>
      </c>
      <c r="AP22" s="291">
        <v>97.2</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499</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502</v>
      </c>
      <c r="AL32" s="1132"/>
      <c r="AM32" s="1132"/>
      <c r="AN32" s="1133"/>
      <c r="AO32" s="300">
        <v>3035248</v>
      </c>
      <c r="AP32" s="300">
        <v>74532</v>
      </c>
      <c r="AQ32" s="301">
        <v>74841</v>
      </c>
      <c r="AR32" s="302">
        <v>-0.4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503</v>
      </c>
      <c r="AL33" s="1132"/>
      <c r="AM33" s="1132"/>
      <c r="AN33" s="1133"/>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504</v>
      </c>
      <c r="AL34" s="1132"/>
      <c r="AM34" s="1132"/>
      <c r="AN34" s="1133"/>
      <c r="AO34" s="300" t="s">
        <v>489</v>
      </c>
      <c r="AP34" s="300" t="s">
        <v>489</v>
      </c>
      <c r="AQ34" s="301">
        <v>1</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505</v>
      </c>
      <c r="AL35" s="1132"/>
      <c r="AM35" s="1132"/>
      <c r="AN35" s="1133"/>
      <c r="AO35" s="300">
        <v>479102</v>
      </c>
      <c r="AP35" s="300">
        <v>11765</v>
      </c>
      <c r="AQ35" s="301">
        <v>16683</v>
      </c>
      <c r="AR35" s="302">
        <v>-29.5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506</v>
      </c>
      <c r="AL36" s="1132"/>
      <c r="AM36" s="1132"/>
      <c r="AN36" s="1133"/>
      <c r="AO36" s="300">
        <v>226726</v>
      </c>
      <c r="AP36" s="300">
        <v>5567</v>
      </c>
      <c r="AQ36" s="301">
        <v>2411</v>
      </c>
      <c r="AR36" s="302">
        <v>130.9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507</v>
      </c>
      <c r="AL37" s="1132"/>
      <c r="AM37" s="1132"/>
      <c r="AN37" s="1133"/>
      <c r="AO37" s="300">
        <v>2616</v>
      </c>
      <c r="AP37" s="300">
        <v>64</v>
      </c>
      <c r="AQ37" s="301">
        <v>548</v>
      </c>
      <c r="AR37" s="302">
        <v>-88.3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508</v>
      </c>
      <c r="AL38" s="1135"/>
      <c r="AM38" s="1135"/>
      <c r="AN38" s="1136"/>
      <c r="AO38" s="303">
        <v>15</v>
      </c>
      <c r="AP38" s="303">
        <v>0</v>
      </c>
      <c r="AQ38" s="304">
        <v>7</v>
      </c>
      <c r="AR38" s="292">
        <v>-100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509</v>
      </c>
      <c r="AL39" s="1135"/>
      <c r="AM39" s="1135"/>
      <c r="AN39" s="1136"/>
      <c r="AO39" s="300">
        <v>-243722</v>
      </c>
      <c r="AP39" s="300">
        <v>-5985</v>
      </c>
      <c r="AQ39" s="301">
        <v>-3756</v>
      </c>
      <c r="AR39" s="302">
        <v>59.3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510</v>
      </c>
      <c r="AL40" s="1132"/>
      <c r="AM40" s="1132"/>
      <c r="AN40" s="1133"/>
      <c r="AO40" s="300">
        <v>-3041027</v>
      </c>
      <c r="AP40" s="300">
        <v>-74674</v>
      </c>
      <c r="AQ40" s="301">
        <v>-63247</v>
      </c>
      <c r="AR40" s="302">
        <v>18.100000000000001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458958</v>
      </c>
      <c r="AP41" s="300">
        <v>11270</v>
      </c>
      <c r="AQ41" s="301">
        <v>27488</v>
      </c>
      <c r="AR41" s="302">
        <v>-59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480</v>
      </c>
      <c r="AN49" s="1128" t="s">
        <v>513</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5461282</v>
      </c>
      <c r="AN51" s="322">
        <v>127651</v>
      </c>
      <c r="AO51" s="323">
        <v>-11.4</v>
      </c>
      <c r="AP51" s="324">
        <v>128523</v>
      </c>
      <c r="AQ51" s="325">
        <v>-3.4</v>
      </c>
      <c r="AR51" s="326">
        <v>-8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3862792</v>
      </c>
      <c r="AN52" s="330">
        <v>90288</v>
      </c>
      <c r="AO52" s="331">
        <v>50</v>
      </c>
      <c r="AP52" s="332">
        <v>56792</v>
      </c>
      <c r="AQ52" s="333">
        <v>-0.3</v>
      </c>
      <c r="AR52" s="334">
        <v>50.3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6773627</v>
      </c>
      <c r="AN53" s="322">
        <v>160410</v>
      </c>
      <c r="AO53" s="323">
        <v>25.7</v>
      </c>
      <c r="AP53" s="324">
        <v>96469</v>
      </c>
      <c r="AQ53" s="325">
        <v>-24.9</v>
      </c>
      <c r="AR53" s="326">
        <v>50.6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5096802</v>
      </c>
      <c r="AN54" s="330">
        <v>120700</v>
      </c>
      <c r="AO54" s="331">
        <v>33.700000000000003</v>
      </c>
      <c r="AP54" s="332">
        <v>49775</v>
      </c>
      <c r="AQ54" s="333">
        <v>-12.4</v>
      </c>
      <c r="AR54" s="334">
        <v>46.1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4862915</v>
      </c>
      <c r="AN55" s="322">
        <v>116257</v>
      </c>
      <c r="AO55" s="323">
        <v>-27.5</v>
      </c>
      <c r="AP55" s="324">
        <v>85743</v>
      </c>
      <c r="AQ55" s="325">
        <v>-11.1</v>
      </c>
      <c r="AR55" s="326">
        <v>-16.399999999999999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2160182</v>
      </c>
      <c r="AN56" s="330">
        <v>51643</v>
      </c>
      <c r="AO56" s="331">
        <v>-57.2</v>
      </c>
      <c r="AP56" s="332">
        <v>45231</v>
      </c>
      <c r="AQ56" s="333">
        <v>-9.1</v>
      </c>
      <c r="AR56" s="334">
        <v>-48.1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4205477</v>
      </c>
      <c r="AN57" s="322">
        <v>101897</v>
      </c>
      <c r="AO57" s="323">
        <v>-12.4</v>
      </c>
      <c r="AP57" s="324">
        <v>92509</v>
      </c>
      <c r="AQ57" s="325">
        <v>7.9</v>
      </c>
      <c r="AR57" s="326">
        <v>-20.3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2561715</v>
      </c>
      <c r="AN58" s="330">
        <v>62069</v>
      </c>
      <c r="AO58" s="331">
        <v>20.2</v>
      </c>
      <c r="AP58" s="332">
        <v>52274</v>
      </c>
      <c r="AQ58" s="333">
        <v>15.6</v>
      </c>
      <c r="AR58" s="334">
        <v>4.5999999999999996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3865843</v>
      </c>
      <c r="AN59" s="322">
        <v>94928</v>
      </c>
      <c r="AO59" s="323">
        <v>-6.8</v>
      </c>
      <c r="AP59" s="324">
        <v>98544</v>
      </c>
      <c r="AQ59" s="325">
        <v>6.5</v>
      </c>
      <c r="AR59" s="326">
        <v>-13.3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1975933</v>
      </c>
      <c r="AN60" s="330">
        <v>48520</v>
      </c>
      <c r="AO60" s="331">
        <v>-21.8</v>
      </c>
      <c r="AP60" s="332">
        <v>55816</v>
      </c>
      <c r="AQ60" s="333">
        <v>6.8</v>
      </c>
      <c r="AR60" s="334">
        <v>-28.6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5033829</v>
      </c>
      <c r="AN61" s="337">
        <v>120229</v>
      </c>
      <c r="AO61" s="338">
        <v>-6.5</v>
      </c>
      <c r="AP61" s="339">
        <v>100358</v>
      </c>
      <c r="AQ61" s="340">
        <v>-5</v>
      </c>
      <c r="AR61" s="326">
        <v>-1.5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3131485</v>
      </c>
      <c r="AN62" s="330">
        <v>74644</v>
      </c>
      <c r="AO62" s="331">
        <v>5</v>
      </c>
      <c r="AP62" s="332">
        <v>51978</v>
      </c>
      <c r="AQ62" s="333">
        <v>0.1</v>
      </c>
      <c r="AR62" s="334">
        <v>4.9000000000000004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3RUZCpJKouxVlgodCLAFLxYQfUzuX6RTdlu79jG6exupY5euo59k5zTsYK8CMU2H3kVpOwofS/iY0JvI/6m39A==" saltValue="nVveQPTSF9kyhXkWjwMn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3" zoomScaleNormal="100" zoomScaleSheetLayoutView="55" workbookViewId="0">
      <selection activeCell="AE40" sqref="AE40:AF4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hr0UiltakAWWl30LwGdftaPQAFMNYLaRY7ztWaaK6OC/S+DwYcVnFaUBumK9I5MvOWaMCmgIb6tZe1m2vI68eg==" saltValue="/dM7lqGqjrJVWVrcoRKWdA=="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1" zoomScaleNormal="100" zoomScaleSheetLayoutView="55" workbookViewId="0">
      <selection activeCell="AF99" sqref="AF99"/>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X0qqE5+2WNRS/MsYuSK4h4AgNkDls0XrqN8XelJy/VprfNq2uI+0qVwEutipfHXiE008fUdqUlCsg35L212G4w==" saltValue="AlKcdRLgWg0zbCID2qg9L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0" t="s">
        <v>3</v>
      </c>
      <c r="D47" s="1140"/>
      <c r="E47" s="1141"/>
      <c r="F47" s="11">
        <v>12.26</v>
      </c>
      <c r="G47" s="12">
        <v>11.95</v>
      </c>
      <c r="H47" s="12">
        <v>12.28</v>
      </c>
      <c r="I47" s="12">
        <v>12.17</v>
      </c>
      <c r="J47" s="13">
        <v>12.11</v>
      </c>
    </row>
    <row r="48" spans="2:10" ht="57.75" customHeight="1" x14ac:dyDescent="0.15">
      <c r="B48" s="14"/>
      <c r="C48" s="1142" t="s">
        <v>4</v>
      </c>
      <c r="D48" s="1142"/>
      <c r="E48" s="1143"/>
      <c r="F48" s="15">
        <v>9.14</v>
      </c>
      <c r="G48" s="16">
        <v>6.71</v>
      </c>
      <c r="H48" s="16">
        <v>7.9</v>
      </c>
      <c r="I48" s="16">
        <v>5.03</v>
      </c>
      <c r="J48" s="17">
        <v>5.38</v>
      </c>
    </row>
    <row r="49" spans="2:10" ht="57.75" customHeight="1" thickBot="1" x14ac:dyDescent="0.2">
      <c r="B49" s="18"/>
      <c r="C49" s="1144" t="s">
        <v>5</v>
      </c>
      <c r="D49" s="1144"/>
      <c r="E49" s="1145"/>
      <c r="F49" s="19">
        <v>4.83</v>
      </c>
      <c r="G49" s="20">
        <v>3.56</v>
      </c>
      <c r="H49" s="20">
        <v>4.51</v>
      </c>
      <c r="I49" s="20">
        <v>1.1299999999999999</v>
      </c>
      <c r="J49" s="21">
        <v>3.04</v>
      </c>
    </row>
    <row r="50" spans="2:10" x14ac:dyDescent="0.15"/>
  </sheetData>
  <sheetProtection algorithmName="SHA-512" hashValue="rGZImimmB7wFu0AlIOsb7hxEXWmDcUZDOytBamMQ3AjpDD9b7WMAwcXa92wo0A+JzydBq2LwgdHoaf/qw9S8JQ==" saltValue="eA+Gvlxb3UEcvjVs4FfD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洋行</cp:lastModifiedBy>
  <cp:lastPrinted>2026-03-16T08:22:53Z</cp:lastPrinted>
  <dcterms:created xsi:type="dcterms:W3CDTF">2026-02-23T09:26:00Z</dcterms:created>
  <dcterms:modified xsi:type="dcterms:W3CDTF">2026-03-18T04:35:50Z</dcterms:modified>
  <cp:category/>
</cp:coreProperties>
</file>