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pollo\01_雲仙市部局\03_財務部\03_財政課\事務分掌によるフォルダ\55 公会計\00 平成26年度以降（新公会計）\15HP公表\R8（R6決算）\財務状況資料集\"/>
    </mc:Choice>
  </mc:AlternateContent>
  <bookViews>
    <workbookView xWindow="28680" yWindow="-120" windowWidth="29040" windowHeight="15840" firstSheet="10" activeTab="13"/>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G36" i="10" l="1"/>
  <c r="BG35" i="10"/>
  <c r="BG34" i="10"/>
  <c r="AO35" i="10"/>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AM36" i="10"/>
  <c r="U36" i="10"/>
  <c r="C36" i="10"/>
  <c r="CO35" i="10"/>
  <c r="C35" i="10"/>
  <c r="CO34" i="10"/>
  <c r="BW34" i="10"/>
  <c r="BW35" i="10" s="1"/>
  <c r="BW36" i="10" s="1"/>
  <c r="BW37" i="10" s="1"/>
  <c r="BW38" i="10" s="1"/>
  <c r="BW39" i="10" s="1"/>
  <c r="BW40" i="10" s="1"/>
  <c r="BW41" i="10" s="1"/>
  <c r="BW42" i="10" s="1"/>
  <c r="BW43" i="10" s="1"/>
  <c r="U34" i="10"/>
  <c r="U35" i="10" s="1"/>
  <c r="C34" i="10"/>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BE35" i="10" s="1"/>
  <c r="BE36" i="10" s="1"/>
</calcChain>
</file>

<file path=xl/sharedStrings.xml><?xml version="1.0" encoding="utf-8"?>
<sst xmlns="http://schemas.openxmlformats.org/spreadsheetml/2006/main" count="1135" uniqueCount="584">
  <si>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</si>
  <si>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</si>
  <si>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</si>
  <si>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</si>
  <si>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</si>
  <si>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</si>
  <si>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</si>
  <si>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</si>
  <si>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</si>
  <si>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</si>
  <si>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</si>
  <si>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</si>
  <si>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</si>
  <si>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</si>
  <si>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</si>
  <si>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</si>
  <si>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</si>
  <si>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</si>
  <si>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</si>
  <si>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</si>
  <si>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</si>
  <si>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</si>
  <si>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</si>
  <si>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</si>
  <si>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</si>
  <si>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</si>
  <si>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</si>
  <si>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</si>
  <si>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</si>
  <si>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</si>
  <si>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</si>
  <si>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</si>
  <si>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</si>
  <si>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</si>
  <si>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</si>
  <si>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</si>
  <si>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</si>
  <si>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</si>
  <si>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</si>
  <si>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</si>
  <si>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</si>
  <si>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</si>
  <si>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</si>
  <si>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</si>
  <si>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</si>
  <si>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</si>
  <si>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</si>
  <si>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</si>
  <si>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</si>
  <si>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</si>
  <si>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</si>
  <si>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</si>
  <si>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</si>
  <si>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</si>
  <si>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</si>
  <si>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</si>
  <si>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</si>
  <si>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</si>
  <si>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</si>
  <si>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</si>
  <si>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</si>
  <si>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</si>
  <si>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</si>
  <si>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</si>
  <si>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</si>
  <si>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</si>
  <si>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</si>
  <si>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</si>
  <si>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</si>
  <si>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</si>
  <si>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</si>
  <si>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</si>
  <si>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</si>
  <si>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</si>
  <si>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</si>
  <si>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</si>
  <si>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</si>
  <si>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</si>
  <si>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</si>
  <si>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長崎県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</si>
  <si>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</si>
  <si>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</si>
  <si>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</si>
  <si>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</si>
  <si>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</si>
  <si>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</si>
  <si>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</si>
  <si>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</si>
  <si>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</si>
  <si>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</si>
  <si>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</si>
  <si>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</si>
  <si>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</si>
  <si>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</si>
  <si>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雲仙市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</si>
  <si>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</si>
  <si>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</si>
  <si>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</si>
  <si>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</si>
  <si>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</si>
  <si>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</si>
  <si>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</si>
  <si>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</si>
  <si>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</si>
  <si>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</si>
  <si>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</si>
  <si>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</si>
  <si>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</si>
  <si>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</si>
  <si>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</si>
  <si>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</si>
  <si>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</si>
  <si>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</si>
  <si>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</si>
  <si>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</si>
  <si>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</si>
  <si>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</si>
  <si>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</si>
  <si>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</si>
  <si>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</si>
  <si>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</si>
  <si>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</si>
  <si>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</si>
  <si>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</si>
  <si>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</si>
  <si>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</si>
  <si>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</si>
  <si>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</si>
  <si>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</si>
  <si>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</si>
  <si>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</si>
  <si>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</si>
  <si>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</si>
  <si>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</si>
  <si>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</si>
  <si>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</si>
  <si>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</si>
  <si>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</si>
  <si>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</si>
  <si>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</si>
  <si>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</si>
  <si>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-1.3</t>
    <phoneticPr fontId="5"/>
  </si>
  <si>
    <t>基準財政需要額</t>
    <phoneticPr fontId="25"/>
  </si>
  <si>
    <t>うち日本人(％)</t>
    <phoneticPr fontId="5"/>
  </si>
  <si>
    <t>-1.7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</si>
  <si>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</si>
  <si>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</si>
  <si>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</si>
  <si>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</si>
  <si>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</si>
  <si>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</si>
  <si>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</si>
  <si>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</si>
  <si>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</si>
  <si>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</si>
  <si>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</si>
  <si>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</si>
  <si>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</si>
  <si>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</si>
  <si>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</si>
  <si>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</si>
  <si>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</si>
  <si>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</si>
  <si>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</si>
  <si>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</si>
  <si>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</si>
  <si>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</si>
  <si>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</si>
  <si>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</si>
  <si>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</si>
  <si>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</si>
  <si>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</si>
  <si>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</si>
  <si>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</si>
  <si>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</si>
  <si>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</si>
  <si>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</si>
  <si>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</si>
  <si>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</si>
  <si>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</si>
  <si>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</si>
  <si>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</si>
  <si>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</si>
  <si>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</si>
  <si>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</si>
  <si>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</si>
  <si>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</si>
  <si>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</si>
  <si>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</si>
  <si>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</si>
  <si>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</si>
  <si>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</si>
  <si>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</si>
  <si>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</si>
  <si>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</si>
  <si>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</si>
  <si>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</si>
  <si>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</si>
  <si>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</si>
  <si>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</si>
  <si>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</si>
  <si>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</si>
  <si>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</si>
  <si>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長崎県雲仙市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</si>
  <si>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</si>
  <si>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</si>
  <si>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</si>
  <si>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</si>
  <si>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</si>
  <si>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</si>
  <si>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</si>
  <si>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</si>
  <si>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</si>
  <si>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</si>
  <si>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</si>
  <si>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</si>
  <si>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</si>
  <si>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</si>
  <si>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</si>
  <si>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</si>
  <si>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</si>
  <si>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</si>
  <si>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</si>
  <si>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</si>
  <si>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</si>
  <si>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</si>
  <si>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</si>
  <si>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</si>
  <si>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</si>
  <si>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</si>
  <si>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</si>
  <si>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</si>
  <si>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</si>
  <si>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</si>
  <si>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</si>
  <si>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</si>
  <si>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</si>
  <si>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</si>
  <si>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</si>
  <si>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</si>
  <si>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</si>
  <si>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</si>
  <si>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</si>
  <si>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</si>
  <si>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</si>
  <si>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</si>
  <si>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</si>
  <si>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</si>
  <si>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</si>
  <si>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</si>
  <si>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</si>
  <si>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</si>
  <si>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</si>
  <si>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</si>
  <si>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</si>
  <si>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</si>
  <si>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</si>
  <si>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</si>
  <si>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</si>
  <si>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</si>
  <si>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</si>
  <si>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</si>
  <si>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</si>
  <si>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</si>
  <si>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</si>
  <si>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</si>
  <si>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</si>
  <si>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</si>
  <si>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</si>
  <si>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</si>
  <si>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</si>
  <si>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</si>
  <si>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</si>
  <si>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</si>
  <si>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</si>
  <si>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</si>
  <si>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</si>
  <si>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</si>
  <si>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</si>
  <si>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</si>
  <si>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</si>
  <si>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</si>
  <si>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</si>
  <si>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</si>
  <si>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</si>
  <si>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</si>
  <si>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</si>
  <si>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</si>
  <si>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</si>
  <si>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</si>
  <si>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</si>
  <si>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</si>
  <si>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</si>
  <si>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</si>
  <si>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</si>
  <si>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</si>
  <si>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</si>
  <si>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</si>
  <si>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</si>
  <si>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</si>
  <si>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</si>
  <si>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</si>
  <si>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</si>
  <si>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</si>
  <si>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</si>
  <si>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</si>
  <si>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</si>
  <si>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</si>
  <si>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</si>
  <si>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</si>
  <si>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</si>
  <si>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</si>
  <si>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</si>
  <si>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</si>
  <si>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</si>
  <si>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</si>
  <si>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</si>
  <si>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</si>
  <si>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</si>
  <si>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</si>
  <si>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</si>
  <si>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</si>
  <si>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</si>
  <si>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</si>
  <si>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</si>
  <si>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</si>
  <si>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</si>
  <si>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観光施設</t>
    <phoneticPr fontId="5"/>
  </si>
  <si>
    <t>被保険者数(人)</t>
  </si>
  <si>
    <t>　積立金</t>
    <phoneticPr fontId="5"/>
  </si>
  <si>
    <t>　うち臨時財政対策債</t>
    <phoneticPr fontId="5"/>
  </si>
  <si>
    <t>病院</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</si>
  <si>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</si>
  <si>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</si>
  <si>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</si>
  <si>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</si>
  <si>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</si>
  <si>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</si>
  <si>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</si>
  <si>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</si>
  <si>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</si>
  <si>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</si>
  <si>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</si>
  <si>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</si>
  <si>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</si>
  <si>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</si>
  <si>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</si>
  <si>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</si>
  <si>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</si>
  <si>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</si>
  <si>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</si>
  <si>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</si>
  <si>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</si>
  <si>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</si>
  <si>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長崎県雲仙市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</si>
  <si>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</si>
  <si>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</si>
  <si>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</si>
  <si>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</si>
  <si>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</si>
  <si>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</si>
  <si>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</si>
  <si>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</si>
  <si>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</si>
  <si>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</si>
  <si>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</si>
  <si>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</si>
  <si>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</si>
  <si>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</si>
  <si>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</si>
  <si>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</si>
  <si>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</si>
  <si>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</si>
  <si>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</si>
  <si>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</si>
  <si>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</si>
  <si>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</si>
  <si>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</si>
  <si>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</si>
  <si>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</si>
  <si>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</si>
  <si>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</si>
  <si>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</si>
  <si>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</si>
  <si>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</si>
  <si>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</si>
  <si>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</si>
  <si>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</si>
  <si>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</si>
  <si>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</si>
  <si>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水道事業会計</t>
    <phoneticPr fontId="5"/>
  </si>
  <si>
    <t>法適用企業</t>
    <phoneticPr fontId="5"/>
  </si>
  <si>
    <t>下水道事業会計</t>
    <phoneticPr fontId="5"/>
  </si>
  <si>
    <t>国民宿舎事業特別会計</t>
    <phoneticPr fontId="5"/>
  </si>
  <si>
    <t>法非適用企業</t>
    <phoneticPr fontId="5"/>
  </si>
  <si>
    <t>温泉浴場事業特別会計</t>
    <phoneticPr fontId="5"/>
  </si>
  <si>
    <t>企業誘致用地整備事業特別会計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</si>
  <si>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</si>
  <si>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</si>
  <si>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</si>
  <si>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</si>
  <si>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</si>
  <si>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</si>
  <si>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</si>
  <si>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</si>
  <si>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</si>
  <si>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</si>
  <si>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</si>
  <si>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</si>
  <si>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</si>
  <si>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</si>
  <si>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</si>
  <si>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</si>
  <si>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</si>
  <si>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</si>
  <si>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</si>
  <si>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</si>
  <si>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</si>
  <si>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</si>
  <si>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</si>
  <si>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</si>
  <si>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</si>
  <si>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</si>
  <si>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</si>
  <si>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</si>
  <si>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</si>
  <si>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</si>
  <si>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</si>
  <si>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</si>
  <si>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</si>
  <si>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</si>
  <si>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</si>
  <si>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</si>
  <si>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</si>
  <si>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</si>
  <si>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</si>
  <si>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</si>
  <si>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</si>
  <si>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</si>
  <si>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</si>
  <si>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</si>
  <si>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</si>
  <si>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</si>
  <si>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</si>
  <si>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</si>
  <si>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</si>
  <si>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</si>
  <si>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</si>
  <si>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</si>
  <si>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</si>
  <si>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</si>
  <si>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</si>
  <si>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</si>
  <si>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</si>
  <si>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</si>
  <si>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</si>
  <si>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</si>
  <si>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</si>
  <si>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</si>
  <si>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</si>
  <si>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</si>
  <si>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</si>
  <si>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</si>
  <si>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</si>
  <si>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</si>
  <si>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</si>
  <si>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</si>
  <si>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</si>
  <si>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</si>
  <si>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</si>
  <si>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</si>
  <si>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</si>
  <si>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</si>
  <si>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</si>
  <si>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</si>
  <si>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</si>
  <si>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</si>
  <si>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</si>
  <si>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</si>
  <si>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</si>
  <si>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</si>
  <si>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</si>
  <si>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</si>
  <si>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</si>
  <si>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</si>
  <si>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</si>
  <si>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</si>
  <si>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</si>
  <si>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</si>
  <si>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</si>
  <si>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</si>
  <si>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</si>
  <si>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</si>
  <si>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</si>
  <si>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</si>
  <si>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</si>
  <si>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</si>
  <si>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</si>
  <si>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</si>
  <si>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</si>
  <si>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</si>
  <si>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</si>
  <si>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</si>
  <si>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</si>
  <si>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</si>
  <si>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</si>
  <si>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</si>
  <si>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</si>
  <si>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</si>
  <si>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</si>
  <si>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</si>
  <si>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</si>
  <si>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</si>
  <si>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</si>
  <si>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</si>
  <si>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</si>
  <si>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</si>
  <si>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</si>
  <si>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</si>
  <si>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</si>
  <si>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</si>
  <si>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</si>
  <si>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</si>
  <si>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</si>
  <si>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</si>
  <si>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</si>
  <si>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</si>
  <si>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</si>
  <si>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</si>
  <si>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</si>
  <si>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</si>
  <si>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</si>
  <si>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水道事業会計</t>
  </si>
  <si>
    <t>一般会計</t>
  </si>
  <si>
    <t>下水道事業会計</t>
  </si>
  <si>
    <t>企業誘致用地整備事業特別会計</t>
  </si>
  <si>
    <t>国民健康保険特別会計</t>
  </si>
  <si>
    <t>国民宿舎事業特別会計</t>
  </si>
  <si>
    <t>後期高齢者医療特別会計</t>
  </si>
  <si>
    <t>温泉浴場事業特別会計</t>
  </si>
  <si>
    <t>その他会計（赤字）</t>
  </si>
  <si>
    <t>その他会計（黒字）</t>
  </si>
  <si>
    <t>R02</t>
    <phoneticPr fontId="5"/>
  </si>
  <si>
    <t>R03</t>
    <phoneticPr fontId="5"/>
  </si>
  <si>
    <t>R04</t>
    <phoneticPr fontId="5"/>
  </si>
  <si>
    <t>R05</t>
    <phoneticPr fontId="5"/>
  </si>
  <si>
    <t>R06</t>
    <phoneticPr fontId="5"/>
  </si>
  <si>
    <t>-</t>
    <phoneticPr fontId="2"/>
  </si>
  <si>
    <t>雲仙・南島原保健組合（一般会計）</t>
  </si>
  <si>
    <t>雲仙・南島原保健組合（介護老人保健施設事業特別会計）</t>
  </si>
  <si>
    <t>雲仙・南島原保健組合（病院事業会計）</t>
  </si>
  <si>
    <t>県央地域広域市町村圏組合（一般会計）</t>
  </si>
  <si>
    <t>長崎県病院企業団（病院事業会計）</t>
  </si>
  <si>
    <t>県央県南広域環境組合（一般会計）</t>
  </si>
  <si>
    <t>長崎県後期高齢者医療広域連合（一般会計）</t>
  </si>
  <si>
    <t>長崎県後期高齢者医療広域連合（後期高齢者医療事業特別会計）</t>
  </si>
  <si>
    <t>島原地域広域市町村圏組合（一般会計）</t>
  </si>
  <si>
    <t>島原地域広域市町村圏組合（介護保険事業特別会計）</t>
  </si>
  <si>
    <t>長崎県市町村総合事務組合（一般会計）</t>
  </si>
  <si>
    <t>長崎県市町村総合事務組合（市町村会館管理事業特別会計）</t>
  </si>
  <si>
    <t>長崎県市町村総合事務組合（市町村会館馬町別館管理事業特別会計）</t>
  </si>
  <si>
    <t>長崎県市町村総合事務組合（公平委員会特別会計）</t>
  </si>
  <si>
    <t>長崎県市町村総合事務組合（行政不服審査会事業特別会計）</t>
  </si>
  <si>
    <t>長崎県市町村総合事務組合（交通災害共済事業特別会計）</t>
  </si>
  <si>
    <t>振興基金</t>
    <phoneticPr fontId="2"/>
  </si>
  <si>
    <t>地域福祉基金</t>
    <phoneticPr fontId="2"/>
  </si>
  <si>
    <t>ふるさと応援基金</t>
    <phoneticPr fontId="2"/>
  </si>
  <si>
    <t>地域づくり基金</t>
    <phoneticPr fontId="2"/>
  </si>
  <si>
    <t>庁舎整備基金</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</si>
  <si>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</si>
  <si>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</si>
  <si>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将来負担比率については、中期財政計画に基づく地方債の繰上償還による地方債残高の減少等により、充当可能財源等が将来負担額を上回っているため比率なしとなっている。
有形固定資産減価償却率は64.4%となっており、類似団体内平均値とほぼ同程度の水準で、今後も、公共施設等総合管理計画を基に、計画的な老朽化対策、事業実施に努める。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</si>
  <si>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</si>
  <si>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</si>
  <si>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</si>
  <si>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</si>
  <si>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</si>
  <si>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</si>
  <si>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公債費の償還が計画的に進んだことや、中期財政計画に基づく地方債の繰上償還による地方債残高の減少等により、実質公債費比率は過去5年間において3.5%から4.3%の範囲で安定して推移しており、本年度は前年度（4.3%）より0.3ポイント改善した。将来負担比率が「－」となった要因も同様に、地方債現在高の着実な減少と基金積立額の増加が貢献している。新規の公共施設・インフラ更新に伴う地方債発行においては、事業計画の必要性・緊急性を厳格に査定するとともに、金利上昇トレンドに伴う公債費増加リスクに備え、新規起債時の適切な償還年数および固定金利等の金利選択に留意する。地方交付税による財源措置割合の高い起債枠の最大活用に努め、元利償還額の年度間平準化をコントロールする。自主財源の減少局面を見据え、義務的経費の削減を含む経常経費の徹底的な効率化を行い、歳出構造のスリム化を推進する。</t>
    <rPh sb="18" eb="20">
      <t>チュウキ</t>
    </rPh>
    <rPh sb="20" eb="22">
      <t>ザイセイ</t>
    </rPh>
    <rPh sb="22" eb="24">
      <t>ケイカク</t>
    </rPh>
    <rPh sb="25" eb="26">
      <t>モト</t>
    </rPh>
    <rPh sb="28" eb="31">
      <t>チホウサイ</t>
    </rPh>
    <rPh sb="32" eb="34">
      <t>クリアゲ</t>
    </rPh>
    <rPh sb="34" eb="36">
      <t>ショウカン</t>
    </rPh>
    <rPh sb="39" eb="42">
      <t>チホウサイ</t>
    </rPh>
    <rPh sb="42" eb="44">
      <t>ザンダカ</t>
    </rPh>
    <rPh sb="45" eb="47">
      <t>ゲンショウ</t>
    </rPh>
    <rPh sb="47" eb="48">
      <t>トウ</t>
    </rPh>
    <phoneticPr fontId="5"/>
  </si>
  <si>
    <t>実質公債費比率</t>
    <phoneticPr fontId="5"/>
  </si>
  <si>
    <t>類似団体内平均値</t>
    <phoneticPr fontId="5"/>
  </si>
  <si>
    <t>将来負担比率</t>
    <phoneticPr fontId="5"/>
  </si>
  <si>
    <t>実質公債費比率</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</si>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</sst>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6">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wrapText="1"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128523</c:v>
                </c:pt>
                <c:pt idx="1">
                  <c:v>96469</c:v>
                </c:pt>
                <c:pt idx="2">
                  <c:v>85743</c:v>
                </c:pt>
                <c:pt idx="3">
                  <c:v>92509</c:v>
                </c:pt>
                <c:pt idx="4">
                  <c:v>98544</c:v>
                </c:pt>
              </c:numCache>
            </c:numRef>
          </c:val>
          <c:smooth val="0"/>
          <c:extLst>
            <c:ext xmlns:c16="http://schemas.microsoft.com/office/drawing/2014/chart" uri="{C3380CC4-5D6E-409C-BE32-E72D297353CC}">
              <c16:uniqueId val="{00000000-5573-4C15-AE38-6261CB02E2A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127651</c:v>
                </c:pt>
                <c:pt idx="1">
                  <c:v>160410</c:v>
                </c:pt>
                <c:pt idx="2">
                  <c:v>116257</c:v>
                </c:pt>
                <c:pt idx="3">
                  <c:v>101897</c:v>
                </c:pt>
                <c:pt idx="4">
                  <c:v>94928</c:v>
                </c:pt>
              </c:numCache>
            </c:numRef>
          </c:val>
          <c:smooth val="0"/>
          <c:extLst>
            <c:ext xmlns:c16="http://schemas.microsoft.com/office/drawing/2014/chart" uri="{C3380CC4-5D6E-409C-BE32-E72D297353CC}">
              <c16:uniqueId val="{00000001-5573-4C15-AE38-6261CB02E2A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9.14</c:v>
                </c:pt>
                <c:pt idx="1">
                  <c:v>6.71</c:v>
                </c:pt>
                <c:pt idx="2">
                  <c:v>7.9</c:v>
                </c:pt>
                <c:pt idx="3">
                  <c:v>5.03</c:v>
                </c:pt>
                <c:pt idx="4">
                  <c:v>5.38</c:v>
                </c:pt>
              </c:numCache>
            </c:numRef>
          </c:val>
          <c:extLst>
            <c:ext xmlns:c16="http://schemas.microsoft.com/office/drawing/2014/chart" uri="{C3380CC4-5D6E-409C-BE32-E72D297353CC}">
              <c16:uniqueId val="{00000000-B331-4144-B4F7-5EC1BD03C65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12.26</c:v>
                </c:pt>
                <c:pt idx="1">
                  <c:v>11.95</c:v>
                </c:pt>
                <c:pt idx="2">
                  <c:v>12.28</c:v>
                </c:pt>
                <c:pt idx="3">
                  <c:v>12.17</c:v>
                </c:pt>
                <c:pt idx="4">
                  <c:v>12.11</c:v>
                </c:pt>
              </c:numCache>
            </c:numRef>
          </c:val>
          <c:extLst>
            <c:ext xmlns:c16="http://schemas.microsoft.com/office/drawing/2014/chart" uri="{C3380CC4-5D6E-409C-BE32-E72D297353CC}">
              <c16:uniqueId val="{00000001-B331-4144-B4F7-5EC1BD03C65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4.83</c:v>
                </c:pt>
                <c:pt idx="1">
                  <c:v>3.56</c:v>
                </c:pt>
                <c:pt idx="2">
                  <c:v>4.51</c:v>
                </c:pt>
                <c:pt idx="3">
                  <c:v>1.1299999999999999</c:v>
                </c:pt>
                <c:pt idx="4">
                  <c:v>3.04</c:v>
                </c:pt>
              </c:numCache>
            </c:numRef>
          </c:val>
          <c:smooth val="0"/>
          <c:extLst>
            <c:ext xmlns:c16="http://schemas.microsoft.com/office/drawing/2014/chart" uri="{C3380CC4-5D6E-409C-BE32-E72D297353CC}">
              <c16:uniqueId val="{00000002-B331-4144-B4F7-5EC1BD03C65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D2DF-4857-9C3A-AD51E32B729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2DF-4857-9C3A-AD51E32B7294}"/>
            </c:ext>
          </c:extLst>
        </c:ser>
        <c:ser>
          <c:idx val="2"/>
          <c:order val="2"/>
          <c:tx>
            <c:strRef>
              <c:f>データシート!$A$29</c:f>
              <c:strCache>
                <c:ptCount val="1"/>
                <c:pt idx="0">
                  <c:v>温泉浴場事業特別会計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0.01</c:v>
                </c:pt>
              </c:numCache>
            </c:numRef>
          </c:val>
          <c:extLst>
            <c:ext xmlns:c16="http://schemas.microsoft.com/office/drawing/2014/chart" uri="{C3380CC4-5D6E-409C-BE32-E72D297353CC}">
              <c16:uniqueId val="{00000002-D2DF-4857-9C3A-AD51E32B7294}"/>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0.01</c:v>
                </c:pt>
                <c:pt idx="4">
                  <c:v>#N/A</c:v>
                </c:pt>
                <c:pt idx="5">
                  <c:v>0.02</c:v>
                </c:pt>
                <c:pt idx="6">
                  <c:v>#N/A</c:v>
                </c:pt>
                <c:pt idx="7">
                  <c:v>0.02</c:v>
                </c:pt>
                <c:pt idx="8">
                  <c:v>#N/A</c:v>
                </c:pt>
                <c:pt idx="9">
                  <c:v>0.03</c:v>
                </c:pt>
              </c:numCache>
            </c:numRef>
          </c:val>
          <c:extLst>
            <c:ext xmlns:c16="http://schemas.microsoft.com/office/drawing/2014/chart" uri="{C3380CC4-5D6E-409C-BE32-E72D297353CC}">
              <c16:uniqueId val="{00000003-D2DF-4857-9C3A-AD51E32B7294}"/>
            </c:ext>
          </c:extLst>
        </c:ser>
        <c:ser>
          <c:idx val="4"/>
          <c:order val="4"/>
          <c:tx>
            <c:strRef>
              <c:f>データシート!$A$31</c:f>
              <c:strCache>
                <c:ptCount val="1"/>
                <c:pt idx="0">
                  <c:v>国民宿舎事業特別会計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0.01</c:v>
                </c:pt>
                <c:pt idx="4">
                  <c:v>#N/A</c:v>
                </c:pt>
                <c:pt idx="5">
                  <c:v>0.04</c:v>
                </c:pt>
                <c:pt idx="6">
                  <c:v>#N/A</c:v>
                </c:pt>
                <c:pt idx="7">
                  <c:v>0.03</c:v>
                </c:pt>
                <c:pt idx="8">
                  <c:v>#N/A</c:v>
                </c:pt>
                <c:pt idx="9">
                  <c:v>0.03</c:v>
                </c:pt>
              </c:numCache>
            </c:numRef>
          </c:val>
          <c:extLst>
            <c:ext xmlns:c16="http://schemas.microsoft.com/office/drawing/2014/chart" uri="{C3380CC4-5D6E-409C-BE32-E72D297353CC}">
              <c16:uniqueId val="{00000004-D2DF-4857-9C3A-AD51E32B7294}"/>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1.02</c:v>
                </c:pt>
                <c:pt idx="2">
                  <c:v>#N/A</c:v>
                </c:pt>
                <c:pt idx="3">
                  <c:v>0.96</c:v>
                </c:pt>
                <c:pt idx="4">
                  <c:v>#N/A</c:v>
                </c:pt>
                <c:pt idx="5">
                  <c:v>1.02</c:v>
                </c:pt>
                <c:pt idx="6">
                  <c:v>#N/A</c:v>
                </c:pt>
                <c:pt idx="7">
                  <c:v>0.11</c:v>
                </c:pt>
                <c:pt idx="8">
                  <c:v>#N/A</c:v>
                </c:pt>
                <c:pt idx="9">
                  <c:v>0.14000000000000001</c:v>
                </c:pt>
              </c:numCache>
            </c:numRef>
          </c:val>
          <c:extLst>
            <c:ext xmlns:c16="http://schemas.microsoft.com/office/drawing/2014/chart" uri="{C3380CC4-5D6E-409C-BE32-E72D297353CC}">
              <c16:uniqueId val="{00000005-D2DF-4857-9C3A-AD51E32B7294}"/>
            </c:ext>
          </c:extLst>
        </c:ser>
        <c:ser>
          <c:idx val="6"/>
          <c:order val="6"/>
          <c:tx>
            <c:strRef>
              <c:f>データシート!$A$33</c:f>
              <c:strCache>
                <c:ptCount val="1"/>
                <c:pt idx="0">
                  <c:v>企業誘致用地整備事業特別会計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c:v>
                </c:pt>
                <c:pt idx="2">
                  <c:v>#N/A</c:v>
                </c:pt>
                <c:pt idx="3">
                  <c:v>4.08</c:v>
                </c:pt>
                <c:pt idx="4">
                  <c:v>#N/A</c:v>
                </c:pt>
                <c:pt idx="5">
                  <c:v>1.74</c:v>
                </c:pt>
                <c:pt idx="6">
                  <c:v>#N/A</c:v>
                </c:pt>
                <c:pt idx="7">
                  <c:v>3.74</c:v>
                </c:pt>
                <c:pt idx="8">
                  <c:v>#N/A</c:v>
                </c:pt>
                <c:pt idx="9">
                  <c:v>2.5499999999999998</c:v>
                </c:pt>
              </c:numCache>
            </c:numRef>
          </c:val>
          <c:extLst>
            <c:ext xmlns:c16="http://schemas.microsoft.com/office/drawing/2014/chart" uri="{C3380CC4-5D6E-409C-BE32-E72D297353CC}">
              <c16:uniqueId val="{00000006-D2DF-4857-9C3A-AD51E32B7294}"/>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2.76</c:v>
                </c:pt>
                <c:pt idx="2">
                  <c:v>#N/A</c:v>
                </c:pt>
                <c:pt idx="3">
                  <c:v>2.88</c:v>
                </c:pt>
                <c:pt idx="4">
                  <c:v>#N/A</c:v>
                </c:pt>
                <c:pt idx="5">
                  <c:v>3.02</c:v>
                </c:pt>
                <c:pt idx="6">
                  <c:v>#N/A</c:v>
                </c:pt>
                <c:pt idx="7">
                  <c:v>2.97</c:v>
                </c:pt>
                <c:pt idx="8">
                  <c:v>#N/A</c:v>
                </c:pt>
                <c:pt idx="9">
                  <c:v>2.9</c:v>
                </c:pt>
              </c:numCache>
            </c:numRef>
          </c:val>
          <c:extLst>
            <c:ext xmlns:c16="http://schemas.microsoft.com/office/drawing/2014/chart" uri="{C3380CC4-5D6E-409C-BE32-E72D297353CC}">
              <c16:uniqueId val="{00000007-D2DF-4857-9C3A-AD51E32B7294}"/>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9.1300000000000008</c:v>
                </c:pt>
                <c:pt idx="2">
                  <c:v>#N/A</c:v>
                </c:pt>
                <c:pt idx="3">
                  <c:v>6.7</c:v>
                </c:pt>
                <c:pt idx="4">
                  <c:v>#N/A</c:v>
                </c:pt>
                <c:pt idx="5">
                  <c:v>7.89</c:v>
                </c:pt>
                <c:pt idx="6">
                  <c:v>#N/A</c:v>
                </c:pt>
                <c:pt idx="7">
                  <c:v>5.0199999999999996</c:v>
                </c:pt>
                <c:pt idx="8">
                  <c:v>#N/A</c:v>
                </c:pt>
                <c:pt idx="9">
                  <c:v>5.38</c:v>
                </c:pt>
              </c:numCache>
            </c:numRef>
          </c:val>
          <c:extLst>
            <c:ext xmlns:c16="http://schemas.microsoft.com/office/drawing/2014/chart" uri="{C3380CC4-5D6E-409C-BE32-E72D297353CC}">
              <c16:uniqueId val="{00000008-D2DF-4857-9C3A-AD51E32B7294}"/>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7.63</c:v>
                </c:pt>
                <c:pt idx="2">
                  <c:v>#N/A</c:v>
                </c:pt>
                <c:pt idx="3">
                  <c:v>6.27</c:v>
                </c:pt>
                <c:pt idx="4">
                  <c:v>#N/A</c:v>
                </c:pt>
                <c:pt idx="5">
                  <c:v>6.66</c:v>
                </c:pt>
                <c:pt idx="6">
                  <c:v>#N/A</c:v>
                </c:pt>
                <c:pt idx="7">
                  <c:v>7.12</c:v>
                </c:pt>
                <c:pt idx="8">
                  <c:v>#N/A</c:v>
                </c:pt>
                <c:pt idx="9">
                  <c:v>6.6</c:v>
                </c:pt>
              </c:numCache>
            </c:numRef>
          </c:val>
          <c:extLst>
            <c:ext xmlns:c16="http://schemas.microsoft.com/office/drawing/2014/chart" uri="{C3380CC4-5D6E-409C-BE32-E72D297353CC}">
              <c16:uniqueId val="{00000009-D2DF-4857-9C3A-AD51E32B729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3341</c:v>
                </c:pt>
                <c:pt idx="5">
                  <c:v>3372</c:v>
                </c:pt>
                <c:pt idx="8">
                  <c:v>3358</c:v>
                </c:pt>
                <c:pt idx="11">
                  <c:v>3427</c:v>
                </c:pt>
                <c:pt idx="14">
                  <c:v>3285</c:v>
                </c:pt>
              </c:numCache>
            </c:numRef>
          </c:val>
          <c:extLst>
            <c:ext xmlns:c16="http://schemas.microsoft.com/office/drawing/2014/chart" uri="{C3380CC4-5D6E-409C-BE32-E72D297353CC}">
              <c16:uniqueId val="{00000000-DB55-493F-A193-5982C9F657D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1</c:v>
                </c:pt>
                <c:pt idx="12">
                  <c:v>0</c:v>
                </c:pt>
              </c:numCache>
            </c:numRef>
          </c:val>
          <c:extLst>
            <c:ext xmlns:c16="http://schemas.microsoft.com/office/drawing/2014/chart" uri="{C3380CC4-5D6E-409C-BE32-E72D297353CC}">
              <c16:uniqueId val="{00000001-DB55-493F-A193-5982C9F657D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6</c:v>
                </c:pt>
                <c:pt idx="3">
                  <c:v>3</c:v>
                </c:pt>
                <c:pt idx="6">
                  <c:v>1</c:v>
                </c:pt>
                <c:pt idx="9">
                  <c:v>1</c:v>
                </c:pt>
                <c:pt idx="12">
                  <c:v>3</c:v>
                </c:pt>
              </c:numCache>
            </c:numRef>
          </c:val>
          <c:extLst>
            <c:ext xmlns:c16="http://schemas.microsoft.com/office/drawing/2014/chart" uri="{C3380CC4-5D6E-409C-BE32-E72D297353CC}">
              <c16:uniqueId val="{00000002-DB55-493F-A193-5982C9F657D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225</c:v>
                </c:pt>
                <c:pt idx="3">
                  <c:v>234</c:v>
                </c:pt>
                <c:pt idx="6">
                  <c:v>293</c:v>
                </c:pt>
                <c:pt idx="9">
                  <c:v>231</c:v>
                </c:pt>
                <c:pt idx="12">
                  <c:v>227</c:v>
                </c:pt>
              </c:numCache>
            </c:numRef>
          </c:val>
          <c:extLst>
            <c:ext xmlns:c16="http://schemas.microsoft.com/office/drawing/2014/chart" uri="{C3380CC4-5D6E-409C-BE32-E72D297353CC}">
              <c16:uniqueId val="{00000003-DB55-493F-A193-5982C9F657D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652</c:v>
                </c:pt>
                <c:pt idx="3">
                  <c:v>608</c:v>
                </c:pt>
                <c:pt idx="6">
                  <c:v>622</c:v>
                </c:pt>
                <c:pt idx="9">
                  <c:v>567</c:v>
                </c:pt>
                <c:pt idx="12">
                  <c:v>479</c:v>
                </c:pt>
              </c:numCache>
            </c:numRef>
          </c:val>
          <c:extLst>
            <c:ext xmlns:c16="http://schemas.microsoft.com/office/drawing/2014/chart" uri="{C3380CC4-5D6E-409C-BE32-E72D297353CC}">
              <c16:uniqueId val="{00000004-DB55-493F-A193-5982C9F657D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3</c:v>
                </c:pt>
                <c:pt idx="3">
                  <c:v>0</c:v>
                </c:pt>
                <c:pt idx="6">
                  <c:v>0</c:v>
                </c:pt>
                <c:pt idx="9">
                  <c:v>0</c:v>
                </c:pt>
                <c:pt idx="12">
                  <c:v>0</c:v>
                </c:pt>
              </c:numCache>
            </c:numRef>
          </c:val>
          <c:extLst>
            <c:ext xmlns:c16="http://schemas.microsoft.com/office/drawing/2014/chart" uri="{C3380CC4-5D6E-409C-BE32-E72D297353CC}">
              <c16:uniqueId val="{00000005-DB55-493F-A193-5982C9F657D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B55-493F-A193-5982C9F657D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2905</c:v>
                </c:pt>
                <c:pt idx="3">
                  <c:v>3136</c:v>
                </c:pt>
                <c:pt idx="6">
                  <c:v>3069</c:v>
                </c:pt>
                <c:pt idx="9">
                  <c:v>3125</c:v>
                </c:pt>
                <c:pt idx="12">
                  <c:v>3035</c:v>
                </c:pt>
              </c:numCache>
            </c:numRef>
          </c:val>
          <c:extLst>
            <c:ext xmlns:c16="http://schemas.microsoft.com/office/drawing/2014/chart" uri="{C3380CC4-5D6E-409C-BE32-E72D297353CC}">
              <c16:uniqueId val="{00000007-DB55-493F-A193-5982C9F657D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450</c:v>
                </c:pt>
                <c:pt idx="2">
                  <c:v>#N/A</c:v>
                </c:pt>
                <c:pt idx="3">
                  <c:v>#N/A</c:v>
                </c:pt>
                <c:pt idx="4">
                  <c:v>609</c:v>
                </c:pt>
                <c:pt idx="5">
                  <c:v>#N/A</c:v>
                </c:pt>
                <c:pt idx="6">
                  <c:v>#N/A</c:v>
                </c:pt>
                <c:pt idx="7">
                  <c:v>627</c:v>
                </c:pt>
                <c:pt idx="8">
                  <c:v>#N/A</c:v>
                </c:pt>
                <c:pt idx="9">
                  <c:v>#N/A</c:v>
                </c:pt>
                <c:pt idx="10">
                  <c:v>498</c:v>
                </c:pt>
                <c:pt idx="11">
                  <c:v>#N/A</c:v>
                </c:pt>
                <c:pt idx="12">
                  <c:v>#N/A</c:v>
                </c:pt>
                <c:pt idx="13">
                  <c:v>459</c:v>
                </c:pt>
                <c:pt idx="14">
                  <c:v>#N/A</c:v>
                </c:pt>
              </c:numCache>
            </c:numRef>
          </c:val>
          <c:smooth val="0"/>
          <c:extLst>
            <c:ext xmlns:c16="http://schemas.microsoft.com/office/drawing/2014/chart" uri="{C3380CC4-5D6E-409C-BE32-E72D297353CC}">
              <c16:uniqueId val="{00000008-DB55-493F-A193-5982C9F657D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26239</c:v>
                </c:pt>
                <c:pt idx="5">
                  <c:v>26573</c:v>
                </c:pt>
                <c:pt idx="8">
                  <c:v>25174</c:v>
                </c:pt>
                <c:pt idx="11">
                  <c:v>23719</c:v>
                </c:pt>
                <c:pt idx="14">
                  <c:v>22271</c:v>
                </c:pt>
              </c:numCache>
            </c:numRef>
          </c:val>
          <c:extLst>
            <c:ext xmlns:c16="http://schemas.microsoft.com/office/drawing/2014/chart" uri="{C3380CC4-5D6E-409C-BE32-E72D297353CC}">
              <c16:uniqueId val="{00000000-C590-4FAC-87FC-699342E9655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1262</c:v>
                </c:pt>
                <c:pt idx="5">
                  <c:v>901</c:v>
                </c:pt>
                <c:pt idx="8">
                  <c:v>725</c:v>
                </c:pt>
                <c:pt idx="11">
                  <c:v>557</c:v>
                </c:pt>
                <c:pt idx="14">
                  <c:v>395</c:v>
                </c:pt>
              </c:numCache>
            </c:numRef>
          </c:val>
          <c:extLst>
            <c:ext xmlns:c16="http://schemas.microsoft.com/office/drawing/2014/chart" uri="{C3380CC4-5D6E-409C-BE32-E72D297353CC}">
              <c16:uniqueId val="{00000001-C590-4FAC-87FC-699342E9655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18735</c:v>
                </c:pt>
                <c:pt idx="5">
                  <c:v>18370</c:v>
                </c:pt>
                <c:pt idx="8">
                  <c:v>18031</c:v>
                </c:pt>
                <c:pt idx="11">
                  <c:v>17350</c:v>
                </c:pt>
                <c:pt idx="14">
                  <c:v>16081</c:v>
                </c:pt>
              </c:numCache>
            </c:numRef>
          </c:val>
          <c:extLst>
            <c:ext xmlns:c16="http://schemas.microsoft.com/office/drawing/2014/chart" uri="{C3380CC4-5D6E-409C-BE32-E72D297353CC}">
              <c16:uniqueId val="{00000002-C590-4FAC-87FC-699342E9655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590-4FAC-87FC-699342E9655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590-4FAC-87FC-699342E9655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590-4FAC-87FC-699342E9655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3797</c:v>
                </c:pt>
                <c:pt idx="3">
                  <c:v>3743</c:v>
                </c:pt>
                <c:pt idx="6">
                  <c:v>3693</c:v>
                </c:pt>
                <c:pt idx="9">
                  <c:v>3719</c:v>
                </c:pt>
                <c:pt idx="12">
                  <c:v>3672</c:v>
                </c:pt>
              </c:numCache>
            </c:numRef>
          </c:val>
          <c:extLst>
            <c:ext xmlns:c16="http://schemas.microsoft.com/office/drawing/2014/chart" uri="{C3380CC4-5D6E-409C-BE32-E72D297353CC}">
              <c16:uniqueId val="{00000006-C590-4FAC-87FC-699342E9655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544</c:v>
                </c:pt>
                <c:pt idx="3">
                  <c:v>719</c:v>
                </c:pt>
                <c:pt idx="6">
                  <c:v>633</c:v>
                </c:pt>
                <c:pt idx="9">
                  <c:v>690</c:v>
                </c:pt>
                <c:pt idx="12">
                  <c:v>1223</c:v>
                </c:pt>
              </c:numCache>
            </c:numRef>
          </c:val>
          <c:extLst>
            <c:ext xmlns:c16="http://schemas.microsoft.com/office/drawing/2014/chart" uri="{C3380CC4-5D6E-409C-BE32-E72D297353CC}">
              <c16:uniqueId val="{00000007-C590-4FAC-87FC-699342E9655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5940</c:v>
                </c:pt>
                <c:pt idx="3">
                  <c:v>5321</c:v>
                </c:pt>
                <c:pt idx="6">
                  <c:v>4642</c:v>
                </c:pt>
                <c:pt idx="9">
                  <c:v>4239</c:v>
                </c:pt>
                <c:pt idx="12">
                  <c:v>3752</c:v>
                </c:pt>
              </c:numCache>
            </c:numRef>
          </c:val>
          <c:extLst>
            <c:ext xmlns:c16="http://schemas.microsoft.com/office/drawing/2014/chart" uri="{C3380CC4-5D6E-409C-BE32-E72D297353CC}">
              <c16:uniqueId val="{00000008-C590-4FAC-87FC-699342E9655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9</c:v>
                </c:pt>
                <c:pt idx="3">
                  <c:v>5</c:v>
                </c:pt>
                <c:pt idx="6">
                  <c:v>1</c:v>
                </c:pt>
                <c:pt idx="9">
                  <c:v>86</c:v>
                </c:pt>
                <c:pt idx="12">
                  <c:v>43</c:v>
                </c:pt>
              </c:numCache>
            </c:numRef>
          </c:val>
          <c:extLst>
            <c:ext xmlns:c16="http://schemas.microsoft.com/office/drawing/2014/chart" uri="{C3380CC4-5D6E-409C-BE32-E72D297353CC}">
              <c16:uniqueId val="{00000009-C590-4FAC-87FC-699342E9655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22539</c:v>
                </c:pt>
                <c:pt idx="3">
                  <c:v>23666</c:v>
                </c:pt>
                <c:pt idx="6">
                  <c:v>22593</c:v>
                </c:pt>
                <c:pt idx="9">
                  <c:v>21175</c:v>
                </c:pt>
                <c:pt idx="12">
                  <c:v>19730</c:v>
                </c:pt>
              </c:numCache>
            </c:numRef>
          </c:val>
          <c:extLst>
            <c:ext xmlns:c16="http://schemas.microsoft.com/office/drawing/2014/chart" uri="{C3380CC4-5D6E-409C-BE32-E72D297353CC}">
              <c16:uniqueId val="{0000000A-C590-4FAC-87FC-699342E9655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C590-4FAC-87FC-699342E9655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1992</c:v>
                </c:pt>
                <c:pt idx="1">
                  <c:v>1993</c:v>
                </c:pt>
                <c:pt idx="2">
                  <c:v>1993</c:v>
                </c:pt>
              </c:numCache>
            </c:numRef>
          </c:val>
          <c:extLst>
            <c:ext xmlns:c16="http://schemas.microsoft.com/office/drawing/2014/chart" uri="{C3380CC4-5D6E-409C-BE32-E72D297353CC}">
              <c16:uniqueId val="{00000000-B1B5-4C8F-B3DB-D7A9B3436F2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11558</c:v>
                </c:pt>
                <c:pt idx="1">
                  <c:v>10636</c:v>
                </c:pt>
                <c:pt idx="2">
                  <c:v>9633</c:v>
                </c:pt>
              </c:numCache>
            </c:numRef>
          </c:val>
          <c:extLst>
            <c:ext xmlns:c16="http://schemas.microsoft.com/office/drawing/2014/chart" uri="{C3380CC4-5D6E-409C-BE32-E72D297353CC}">
              <c16:uniqueId val="{00000001-B1B5-4C8F-B3DB-D7A9B3436F2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8520</c:v>
                </c:pt>
                <c:pt idx="1">
                  <c:v>8698</c:v>
                </c:pt>
                <c:pt idx="2">
                  <c:v>8432</c:v>
                </c:pt>
              </c:numCache>
            </c:numRef>
          </c:val>
          <c:extLst>
            <c:ext xmlns:c16="http://schemas.microsoft.com/office/drawing/2014/chart" uri="{C3380CC4-5D6E-409C-BE32-E72D297353CC}">
              <c16:uniqueId val="{00000002-B1B5-4C8F-B3DB-D7A9B3436F2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{1E0A6A75-B1EA-4C2A-A1C1-8EDE291AF200}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D70-4EA3-B47D-429B6061CFE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{D4A911D8-D034-46A0-937B-8DA92EC64209}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D70-4EA3-B47D-429B6061CFE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{8447B670-6403-41E8-AE05-D8E8FCFFCE47}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D70-4EA3-B47D-429B6061CFE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{6F345778-8299-4AD2-A633-8CA3424BA207}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D70-4EA3-B47D-429B6061CFE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{24794F2D-5F89-46F9-9D0C-229EA9B43C5E}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D70-4EA3-B47D-429B6061CFE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{26C859EB-DED1-479A-BB14-09A17DBEE5F3}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D70-4EA3-B47D-429B6061CFE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{B30B7C0A-DDE3-4A60-A21C-0A9A9ECE629B}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D70-4EA3-B47D-429B6061CFE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{5A24A152-2ACF-471E-94FB-E59A75078EB3}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D70-4EA3-B47D-429B6061CFE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{A03014E8-4659-4FEE-BB29-7943085A2805}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D70-4EA3-B47D-429B6061CFE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59.7</c:v>
                </c:pt>
                <c:pt idx="8">
                  <c:v>60.6</c:v>
                </c:pt>
                <c:pt idx="16">
                  <c:v>61.2</c:v>
                </c:pt>
                <c:pt idx="24">
                  <c:v>63.1</c:v>
                </c:pt>
                <c:pt idx="32">
                  <c:v>64.400000000000006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1D70-4EA3-B47D-429B6061CFE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{3F54E102-9261-4AB9-B93B-C0EDCC59BDD7}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D70-4EA3-B47D-429B6061CFE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{A2403D98-8CCB-408B-93F2-44700AB682C6}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D70-4EA3-B47D-429B6061CFE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{CCCF5808-6767-4038-BAE8-3903555C4129}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D70-4EA3-B47D-429B6061CFE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{2433DF71-31B8-4865-B26C-05820B2887DC}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D70-4EA3-B47D-429B6061CFE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{0E555B01-102D-495D-B851-5067AB6B7CC6}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D70-4EA3-B47D-429B6061CFE7}"/>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{9C0BBE5F-410D-4A59-9A0C-FCF5B184B2D0}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D70-4EA3-B47D-429B6061CFE7}"/>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{8A09A29C-C459-4BFE-B103-3C4860420D95}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D70-4EA3-B47D-429B6061CFE7}"/>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{F580DE6A-15EA-4069-87EE-7EB9B822AEC2}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D70-4EA3-B47D-429B6061CFE7}"/>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{4C713E3C-5E9E-4AD0-9E07-9D72FA948C3E}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D70-4EA3-B47D-429B6061CFE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58.9</c:v>
                </c:pt>
                <c:pt idx="8">
                  <c:v>62.5</c:v>
                </c:pt>
                <c:pt idx="16">
                  <c:v>64.3</c:v>
                </c:pt>
                <c:pt idx="24">
                  <c:v>64.7</c:v>
                </c:pt>
                <c:pt idx="32">
                  <c:v>65.7</c:v>
                </c:pt>
              </c:numCache>
            </c:numRef>
          </c:xVal>
          <c:yVal>
            <c:numRef>
              <c:f>公会計指標分析・財政指標組合せ分析表!$BP$55:$DC$55</c:f>
              <c:numCache>
                <c:formatCode>#,##0.0;"▲ "#,##0.0</c:formatCode>
                <c:ptCount val="40"/>
                <c:pt idx="0">
                  <c:v>14.5</c:v>
                </c:pt>
                <c:pt idx="8">
                  <c:v>25.2</c:v>
                </c:pt>
                <c:pt idx="16">
                  <c:v>15.7</c:v>
                </c:pt>
                <c:pt idx="24">
                  <c:v>10.199999999999999</c:v>
                </c:pt>
                <c:pt idx="32">
                  <c:v>10.5</c:v>
                </c:pt>
              </c:numCache>
            </c:numRef>
          </c:yVal>
          <c:smooth val="0"/>
          <c:extLst>
            <c:ext xmlns:c16="http://schemas.microsoft.com/office/drawing/2014/chart" uri="{C3380CC4-5D6E-409C-BE32-E72D297353CC}">
              <c16:uniqueId val="{00000013-1D70-4EA3-B47D-429B6061CFE7}"/>
            </c:ext>
          </c:extLst>
        </c:ser>
        <c:dLbls>
          <c:showLegendKey val="0"/>
          <c:showVal val="1"/>
          <c:showCatName val="0"/>
          <c:showSerName val="0"/>
          <c:showPercent val="0"/>
          <c:showBubbleSize val="0"/>
        </c:dLbls>
        <c:axId val="46179840"/>
        <c:axId val="46181760"/>
      </c:scatterChart>
      <c:valAx>
        <c:axId val="46179840"/>
        <c:scaling>
          <c:orientation val="maxMin"/>
          <c:max val="67"/>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{71CE2AAC-B3FF-4F35-83B7-51B32F741662}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F68-410B-9050-7F965D4283C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{BA4179DB-5417-4171-B041-E82277E55070}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F68-410B-9050-7F965D4283C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{1D6DA450-4E08-40CA-BC71-9C1EF6C6BC6B}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F68-410B-9050-7F965D4283C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{FD296A5B-13B2-45C3-B0B2-FFC9E21464DB}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F68-410B-9050-7F965D4283C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{5ED1F857-BD63-468D-AE88-C87997B8EE98}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F68-410B-9050-7F965D4283C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{E050811B-2881-47D9-8CEE-C7EB4073D860}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F68-410B-9050-7F965D4283C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{326D1782-C486-4355-8B7C-AF323B4F16EA}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F68-410B-9050-7F965D4283C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{F83AF4F9-AD78-4089-99F5-0169AD15E7EC}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F68-410B-9050-7F965D4283C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{D0326AC2-1350-4956-9F15-E06DDC29DA9A}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F68-410B-9050-7F965D4283C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3.5</c:v>
                </c:pt>
                <c:pt idx="8">
                  <c:v>3.8</c:v>
                </c:pt>
                <c:pt idx="16">
                  <c:v>4.2</c:v>
                </c:pt>
                <c:pt idx="24">
                  <c:v>4.3</c:v>
                </c:pt>
                <c:pt idx="32">
                  <c:v>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0F68-410B-9050-7F965D4283C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{9B94C67F-BEEF-4895-A140-C64C49E18BA9}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F68-410B-9050-7F965D4283C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{E538E105-7E13-4D36-B3ED-5B5DEAEF3106}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F68-410B-9050-7F965D4283C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{D4D765DE-7290-4C1D-9E52-5855C31635AF}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F68-410B-9050-7F965D4283C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{240AAB67-5870-4202-90E8-EEF21CFB877E}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F68-410B-9050-7F965D4283C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{8783CF13-05BB-43B2-B0A0-7B53B6A461FA}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F68-410B-9050-7F965D4283CE}"/>
                </c:ext>
              </c:extLst>
            </c:dLbl>
            <c:dLbl>
              <c:idx val="8"/>
              <c:layout/>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{1D560DFC-13EF-400D-8925-CD9169810F1E}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F68-410B-9050-7F965D4283CE}"/>
                </c:ext>
              </c:extLst>
            </c:dLbl>
            <c:dLbl>
              <c:idx val="16"/>
              <c:layout/>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{CFC11DC5-4011-40AF-B28B-48F61B29EDC1}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F68-410B-9050-7F965D4283CE}"/>
                </c:ext>
              </c:extLst>
            </c:dLbl>
            <c:dLbl>
              <c:idx val="24"/>
              <c:layout/>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{77DDB063-C9D5-4BC8-B8CA-42324B4AFFA6}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F68-410B-9050-7F965D4283CE}"/>
                </c:ext>
              </c:extLst>
            </c:dLbl>
            <c:dLbl>
              <c:idx val="32"/>
              <c:layout/>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{A7C9CD01-7036-49DC-A14E-041474AB0BA5}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F68-410B-9050-7F965D4283C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8.4</c:v>
                </c:pt>
                <c:pt idx="8">
                  <c:v>8.9</c:v>
                </c:pt>
                <c:pt idx="16">
                  <c:v>8.9</c:v>
                </c:pt>
                <c:pt idx="24">
                  <c:v>9</c:v>
                </c:pt>
                <c:pt idx="32">
                  <c:v>8.9</c:v>
                </c:pt>
              </c:numCache>
            </c:numRef>
          </c:xVal>
          <c:yVal>
            <c:numRef>
              <c:f>公会計指標分析・財政指標組合せ分析表!$BP$77:$DC$77</c:f>
              <c:numCache>
                <c:formatCode>#,##0.0;"▲ "#,##0.0</c:formatCode>
                <c:ptCount val="40"/>
                <c:pt idx="0">
                  <c:v>14.5</c:v>
                </c:pt>
                <c:pt idx="8">
                  <c:v>25.2</c:v>
                </c:pt>
                <c:pt idx="16">
                  <c:v>15.7</c:v>
                </c:pt>
                <c:pt idx="24">
                  <c:v>10.199999999999999</c:v>
                </c:pt>
                <c:pt idx="32">
                  <c:v>10.5</c:v>
                </c:pt>
              </c:numCache>
            </c:numRef>
          </c:yVal>
          <c:smooth val="0"/>
          <c:extLst>
            <c:ext xmlns:c16="http://schemas.microsoft.com/office/drawing/2014/chart" uri="{C3380CC4-5D6E-409C-BE32-E72D297353CC}">
              <c16:uniqueId val="{00000013-0F68-410B-9050-7F965D4283CE}"/>
            </c:ext>
          </c:extLst>
        </c:ser>
        <c:dLbls>
          <c:showLegendKey val="0"/>
          <c:showVal val="1"/>
          <c:showCatName val="0"/>
          <c:showSerName val="0"/>
          <c:showPercent val="0"/>
          <c:showBubbleSize val="0"/>
        </c:dLbls>
        <c:axId val="84219776"/>
        <c:axId val="84234240"/>
      </c:scatterChart>
      <c:valAx>
        <c:axId val="84219776"/>
        <c:scaling>
          <c:orientation val="maxMin"/>
          <c:max val="9.1"/>
          <c:min val="8.1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長崎県雲仙市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40,724
39,779
214.29
33,019,370
31,737,052
885,008
16,449,148
19,730,056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人口の減少等による税収の減などにより脆弱な財政基盤となっており、本市の財政力指数は類似団体平均を大きく下回っている状況である。</a:t>
          </a:r>
        </a:p>
        <a:p>
          <a:r>
            <a:rPr kumimoji="1" lang="ja-JP" altLang="en-US" sz="1300">
              <a:latin typeface="ＭＳ Ｐゴシック" panose="020B0600070205080204" pitchFamily="50" charset="-128"/>
              <a:ea typeface="ＭＳ Ｐゴシック" panose="020B0600070205080204" pitchFamily="50" charset="-128"/>
            </a:rPr>
            <a:t>　今後、歳出の徹底的な見直しや事務事業の効率化を図るとともに、自主財源の確保（税収等向上対策、手数料・使用料の見直し等）に努める。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143510</xdr:rowOff>
    </xdr:from>
    <xdr:to>
      <xdr:col>23</xdr:col>
      <xdr:colOff>133350</xdr:colOff>
      <xdr:row>43</xdr:row>
      <xdr:rowOff>143510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5158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06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143510</xdr:rowOff>
    </xdr:from>
    <xdr:to>
      <xdr:col>19</xdr:col>
      <xdr:colOff>133350</xdr:colOff>
      <xdr:row>43</xdr:row>
      <xdr:rowOff>143510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5158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158767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16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143510</xdr:rowOff>
    </xdr:from>
    <xdr:to>
      <xdr:col>15</xdr:col>
      <xdr:colOff>82550</xdr:colOff>
      <xdr:row>43</xdr:row>
      <xdr:rowOff>143510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5158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143510</xdr:rowOff>
    </xdr:from>
    <xdr:to>
      <xdr:col>11</xdr:col>
      <xdr:colOff>31750</xdr:colOff>
      <xdr:row>43</xdr:row>
      <xdr:rowOff>143510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5158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97790</xdr:rowOff>
    </xdr:from>
    <xdr:to>
      <xdr:col>7</xdr:col>
      <xdr:colOff>31750</xdr:colOff>
      <xdr:row>42</xdr:row>
      <xdr:rowOff>27940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38117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92710</xdr:rowOff>
    </xdr:from>
    <xdr:to>
      <xdr:col>23</xdr:col>
      <xdr:colOff>184150</xdr:colOff>
      <xdr:row>44</xdr:row>
      <xdr:rowOff>22860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64787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43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92710</xdr:rowOff>
    </xdr:from>
    <xdr:to>
      <xdr:col>19</xdr:col>
      <xdr:colOff>184150</xdr:colOff>
      <xdr:row>44</xdr:row>
      <xdr:rowOff>22860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7637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551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92710</xdr:rowOff>
    </xdr:from>
    <xdr:to>
      <xdr:col>15</xdr:col>
      <xdr:colOff>133350</xdr:colOff>
      <xdr:row>44</xdr:row>
      <xdr:rowOff>22860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7637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55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92710</xdr:rowOff>
    </xdr:from>
    <xdr:to>
      <xdr:col>11</xdr:col>
      <xdr:colOff>82550</xdr:colOff>
      <xdr:row>44</xdr:row>
      <xdr:rowOff>22860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7637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55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92710</xdr:rowOff>
    </xdr:from>
    <xdr:to>
      <xdr:col>7</xdr:col>
      <xdr:colOff>31750</xdr:colOff>
      <xdr:row>44</xdr:row>
      <xdr:rowOff>22860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7637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55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これまで継続的に地方債の繰上償還を実施し公債費の抑制を図ってきたことにより、類似団体平均を下回っている。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しかしながら、人件費、福祉・社会保障関係をはじめとした扶助費が増加傾向であること、普通交付税の合併特例期間終了による交付額の減等によって経常一般財源が減少傾向であることを踏まえると、経常収支比率は上昇が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計画的な地方債の発行による公債費の抑制や事務事業の見直し等による義務的経費の削減に努める。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141696</xdr:rowOff>
    </xdr:from>
    <xdr:to>
      <xdr:col>23</xdr:col>
      <xdr:colOff>133350</xdr:colOff>
      <xdr:row>60</xdr:row>
      <xdr:rowOff>11612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257246"/>
          <a:ext cx="8382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25961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312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89988</xdr:rowOff>
    </xdr:from>
    <xdr:to>
      <xdr:col>19</xdr:col>
      <xdr:colOff>133350</xdr:colOff>
      <xdr:row>59</xdr:row>
      <xdr:rowOff>141696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205538"/>
          <a:ext cx="88900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129920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1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75293</xdr:rowOff>
    </xdr:from>
    <xdr:to>
      <xdr:col>15</xdr:col>
      <xdr:colOff>82550</xdr:colOff>
      <xdr:row>59</xdr:row>
      <xdr:rowOff>89988</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019393"/>
          <a:ext cx="889000" cy="186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105790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392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75293</xdr:rowOff>
    </xdr:from>
    <xdr:to>
      <xdr:col>11</xdr:col>
      <xdr:colOff>31750</xdr:colOff>
      <xdr:row>58</xdr:row>
      <xdr:rowOff>123553</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019393"/>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146249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6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156391</xdr:rowOff>
    </xdr:from>
    <xdr:to>
      <xdr:col>7</xdr:col>
      <xdr:colOff>31750</xdr:colOff>
      <xdr:row>60</xdr:row>
      <xdr:rowOff>86541</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27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71318</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358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132262</xdr:rowOff>
    </xdr:from>
    <xdr:to>
      <xdr:col>23</xdr:col>
      <xdr:colOff>184150</xdr:colOff>
      <xdr:row>60</xdr:row>
      <xdr:rowOff>62412</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247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148789</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092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90896</xdr:rowOff>
    </xdr:from>
    <xdr:to>
      <xdr:col>19</xdr:col>
      <xdr:colOff>184150</xdr:colOff>
      <xdr:row>60</xdr:row>
      <xdr:rowOff>21046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206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31223</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99753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39188</xdr:rowOff>
    </xdr:from>
    <xdr:to>
      <xdr:col>15</xdr:col>
      <xdr:colOff>133350</xdr:colOff>
      <xdr:row>59</xdr:row>
      <xdr:rowOff>140788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154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150965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9923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24493</xdr:rowOff>
    </xdr:from>
    <xdr:to>
      <xdr:col>11</xdr:col>
      <xdr:colOff>82550</xdr:colOff>
      <xdr:row>58</xdr:row>
      <xdr:rowOff>126093</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9968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56</xdr:row>
      <xdr:rowOff>136270</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737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58</xdr:row>
      <xdr:rowOff>72753</xdr:rowOff>
    </xdr:from>
    <xdr:to>
      <xdr:col>7</xdr:col>
      <xdr:colOff>31750</xdr:colOff>
      <xdr:row>59</xdr:row>
      <xdr:rowOff>2903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016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57</xdr:row>
      <xdr:rowOff>13080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97857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[190,646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定員適正化計画に基づく新規採用者の抑制、組織・職員配置の見直しなどによる人件費の削減や事務事業の見直し・縮減による物件費等の削減を図ってきたことにより、類似団体平均を下回っている。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　今後も引き続き人件費削減や経常的な事務的経費の縮減に努める。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36567</xdr:rowOff>
    </xdr:from>
    <xdr:to>
      <xdr:col>23</xdr:col>
      <xdr:colOff>133350</xdr:colOff>
      <xdr:row>81</xdr:row>
      <xdr:rowOff>39653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24017"/>
          <a:ext cx="838200" cy="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24430</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911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35717</xdr:rowOff>
    </xdr:from>
    <xdr:to>
      <xdr:col>19</xdr:col>
      <xdr:colOff>133350</xdr:colOff>
      <xdr:row>81</xdr:row>
      <xdr:rowOff>36567</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23167"/>
          <a:ext cx="889000" cy="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81901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9693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34412</xdr:rowOff>
    </xdr:from>
    <xdr:to>
      <xdr:col>15</xdr:col>
      <xdr:colOff>82550</xdr:colOff>
      <xdr:row>81</xdr:row>
      <xdr:rowOff>35717</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21862"/>
          <a:ext cx="889000" cy="1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80723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30541</xdr:rowOff>
    </xdr:from>
    <xdr:to>
      <xdr:col>11</xdr:col>
      <xdr:colOff>31750</xdr:colOff>
      <xdr:row>81</xdr:row>
      <xdr:rowOff>34412</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17991"/>
          <a:ext cx="889000" cy="3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79108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966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159493</xdr:rowOff>
    </xdr:from>
    <xdr:to>
      <xdr:col>7</xdr:col>
      <xdr:colOff>31750</xdr:colOff>
      <xdr:row>81</xdr:row>
      <xdr:rowOff>89643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5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74420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961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160303</xdr:rowOff>
    </xdr:from>
    <xdr:to>
      <xdr:col>23</xdr:col>
      <xdr:colOff>184150</xdr:colOff>
      <xdr:row>81</xdr:row>
      <xdr:rowOff>90453</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76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81580</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797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157217</xdr:rowOff>
    </xdr:from>
    <xdr:to>
      <xdr:col>19</xdr:col>
      <xdr:colOff>184150</xdr:colOff>
      <xdr:row>81</xdr:row>
      <xdr:rowOff>87367</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73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97544</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6420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156367</xdr:rowOff>
    </xdr:from>
    <xdr:to>
      <xdr:col>15</xdr:col>
      <xdr:colOff>133350</xdr:colOff>
      <xdr:row>81</xdr:row>
      <xdr:rowOff>86517</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72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96694</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641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155062</xdr:rowOff>
    </xdr:from>
    <xdr:to>
      <xdr:col>11</xdr:col>
      <xdr:colOff>82550</xdr:colOff>
      <xdr:row>81</xdr:row>
      <xdr:rowOff>85212</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71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95389</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639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151191</xdr:rowOff>
    </xdr:from>
    <xdr:to>
      <xdr:col>7</xdr:col>
      <xdr:colOff>31750</xdr:colOff>
      <xdr:row>81</xdr:row>
      <xdr:rowOff>81341</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67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91518</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636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本市の給与水準は国家公務員の給与水準を下回っているが、類似団体と比較して高い数値であるため、今後も引き続き人員配置の適正化に努めていく。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32657</xdr:rowOff>
    </xdr:from>
    <xdr:to>
      <xdr:col>81</xdr:col>
      <xdr:colOff>44450</xdr:colOff>
      <xdr:row>86</xdr:row>
      <xdr:rowOff>84364</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6179800" y="14777357"/>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31948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433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49893</xdr:rowOff>
    </xdr:from>
    <xdr:to>
      <xdr:col>77</xdr:col>
      <xdr:colOff>44450</xdr:colOff>
      <xdr:row>86</xdr:row>
      <xdr:rowOff>84364</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5290800" y="14794593"/>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144434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374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169636</xdr:rowOff>
    </xdr:from>
    <xdr:to>
      <xdr:col>72</xdr:col>
      <xdr:colOff>203200</xdr:colOff>
      <xdr:row>86</xdr:row>
      <xdr:rowOff>49893</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4401800" y="14742886"/>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169636</xdr:rowOff>
    </xdr:from>
    <xdr:to>
      <xdr:col>68</xdr:col>
      <xdr:colOff>152400</xdr:colOff>
      <xdr:row>86</xdr:row>
      <xdr:rowOff>32657</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3512800" y="14742886"/>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32657</xdr:rowOff>
    </xdr:from>
    <xdr:to>
      <xdr:col>64</xdr:col>
      <xdr:colOff>152400</xdr:colOff>
      <xdr:row>85</xdr:row>
      <xdr:rowOff>134257</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144434</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37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153307</xdr:rowOff>
    </xdr:from>
    <xdr:to>
      <xdr:col>81</xdr:col>
      <xdr:colOff>95250</xdr:colOff>
      <xdr:row>86</xdr:row>
      <xdr:rowOff>83457</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125384</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698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33564</xdr:rowOff>
    </xdr:from>
    <xdr:to>
      <xdr:col>77</xdr:col>
      <xdr:colOff>95250</xdr:colOff>
      <xdr:row>86</xdr:row>
      <xdr:rowOff>135164</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77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119941</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864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170543</xdr:rowOff>
    </xdr:from>
    <xdr:to>
      <xdr:col>73</xdr:col>
      <xdr:colOff>44450</xdr:colOff>
      <xdr:row>86</xdr:row>
      <xdr:rowOff>100693</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74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85470</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83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118836</xdr:rowOff>
    </xdr:from>
    <xdr:to>
      <xdr:col>68</xdr:col>
      <xdr:colOff>203200</xdr:colOff>
      <xdr:row>86</xdr:row>
      <xdr:rowOff>48986</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33763</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153307</xdr:rowOff>
    </xdr:from>
    <xdr:to>
      <xdr:col>64</xdr:col>
      <xdr:colOff>152400</xdr:colOff>
      <xdr:row>86</xdr:row>
      <xdr:rowOff>83457</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68234</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81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行政改革大綱の中で示している人員体制の適正化に基づく組織・職員配置の見直しなどの取り組みにより類似団体平均を下回っている。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　人員適正化にあたっては、単なる人員削減だけでなく社会状況の変化に伴う新たなニーズに対応できるよう効率的な職員配置・組織づくりを進めていくことが重要であることから、今後も住民サービスの低下を招かないよう十分配慮しながら適正な定員管理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9313</xdr:rowOff>
    </xdr:from>
    <xdr:to>
      <xdr:col>81</xdr:col>
      <xdr:colOff>44450</xdr:colOff>
      <xdr:row>60</xdr:row>
      <xdr:rowOff>16552</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296313"/>
          <a:ext cx="8382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113174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0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163068</xdr:rowOff>
    </xdr:from>
    <xdr:to>
      <xdr:col>77</xdr:col>
      <xdr:colOff>44450</xdr:colOff>
      <xdr:row>60</xdr:row>
      <xdr:rowOff>9313</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278618"/>
          <a:ext cx="889000" cy="17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39133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497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137330</xdr:rowOff>
    </xdr:from>
    <xdr:to>
      <xdr:col>72</xdr:col>
      <xdr:colOff>203200</xdr:colOff>
      <xdr:row>59</xdr:row>
      <xdr:rowOff>163068</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252880"/>
          <a:ext cx="889000" cy="25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25459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48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129286</xdr:rowOff>
    </xdr:from>
    <xdr:to>
      <xdr:col>68</xdr:col>
      <xdr:colOff>152400</xdr:colOff>
      <xdr:row>59</xdr:row>
      <xdr:rowOff>137330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24483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18221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47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45381</xdr:rowOff>
    </xdr:from>
    <xdr:to>
      <xdr:col>64</xdr:col>
      <xdr:colOff>152400</xdr:colOff>
      <xdr:row>60</xdr:row>
      <xdr:rowOff>146981</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3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131758</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418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137202</xdr:rowOff>
    </xdr:from>
    <xdr:to>
      <xdr:col>81</xdr:col>
      <xdr:colOff>95250</xdr:colOff>
      <xdr:row>60</xdr:row>
      <xdr:rowOff>67352</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252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153729</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097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129963</xdr:rowOff>
    </xdr:from>
    <xdr:to>
      <xdr:col>77</xdr:col>
      <xdr:colOff>95250</xdr:colOff>
      <xdr:row>60</xdr:row>
      <xdr:rowOff>60113</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245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70290</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0143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112268</xdr:rowOff>
    </xdr:from>
    <xdr:to>
      <xdr:col>73</xdr:col>
      <xdr:colOff>44450</xdr:colOff>
      <xdr:row>60</xdr:row>
      <xdr:rowOff>42418</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227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52595</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9996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86530</xdr:rowOff>
    </xdr:from>
    <xdr:to>
      <xdr:col>68</xdr:col>
      <xdr:colOff>203200</xdr:colOff>
      <xdr:row>60</xdr:row>
      <xdr:rowOff>16680</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20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26857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997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78486</xdr:rowOff>
    </xdr:from>
    <xdr:to>
      <xdr:col>64</xdr:col>
      <xdr:colOff>152400</xdr:colOff>
      <xdr:row>60</xdr:row>
      <xdr:rowOff>8636</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194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18813</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9962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継続的に地方債の繰上償還を実施し公債費の抑制を図ってきたことにより、類似団体平均を下回っている。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　これまで合併特例債という有利な起債の活用による計画的な建設事業を実施してきたが、同債の発行限度額及び期限が迫る中、その他の比較的有利な起債を活用するほか、後年度の償還が過度な財政負担とならないよう、長期的な財政見通しに立った上で、適切な事業実施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88900</xdr:rowOff>
    </xdr:from>
    <xdr:to>
      <xdr:col>81</xdr:col>
      <xdr:colOff>44450</xdr:colOff>
      <xdr:row>36</xdr:row>
      <xdr:rowOff>94933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261100"/>
          <a:ext cx="8382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108708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280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92922</xdr:rowOff>
    </xdr:from>
    <xdr:to>
      <xdr:col>77</xdr:col>
      <xdr:colOff>44450</xdr:colOff>
      <xdr:row>36</xdr:row>
      <xdr:rowOff>94933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265122"/>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53569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397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84878</xdr:rowOff>
    </xdr:from>
    <xdr:to>
      <xdr:col>72</xdr:col>
      <xdr:colOff>203200</xdr:colOff>
      <xdr:row>36</xdr:row>
      <xdr:rowOff>92922</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257078"/>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51558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78846</xdr:rowOff>
    </xdr:from>
    <xdr:to>
      <xdr:col>68</xdr:col>
      <xdr:colOff>152400</xdr:colOff>
      <xdr:row>36</xdr:row>
      <xdr:rowOff>84878</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251046"/>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51558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126577</xdr:rowOff>
    </xdr:from>
    <xdr:to>
      <xdr:col>64</xdr:col>
      <xdr:colOff>152400</xdr:colOff>
      <xdr:row>37</xdr:row>
      <xdr:rowOff>56727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29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41504</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385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38100</xdr:rowOff>
    </xdr:from>
    <xdr:to>
      <xdr:col>81</xdr:col>
      <xdr:colOff>95250</xdr:colOff>
      <xdr:row>36</xdr:row>
      <xdr:rowOff>139700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54627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44133</xdr:rowOff>
    </xdr:from>
    <xdr:to>
      <xdr:col>77</xdr:col>
      <xdr:colOff>95250</xdr:colOff>
      <xdr:row>36</xdr:row>
      <xdr:rowOff>145733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216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34</xdr:row>
      <xdr:rowOff>155910</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5985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42122</xdr:rowOff>
    </xdr:from>
    <xdr:to>
      <xdr:col>73</xdr:col>
      <xdr:colOff>44450</xdr:colOff>
      <xdr:row>36</xdr:row>
      <xdr:rowOff>143722</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214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34</xdr:row>
      <xdr:rowOff>153899</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5983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34078</xdr:rowOff>
    </xdr:from>
    <xdr:to>
      <xdr:col>68</xdr:col>
      <xdr:colOff>203200</xdr:colOff>
      <xdr:row>36</xdr:row>
      <xdr:rowOff>135678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206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34</xdr:row>
      <xdr:rowOff>145855</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5975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28046</xdr:rowOff>
    </xdr:from>
    <xdr:to>
      <xdr:col>64</xdr:col>
      <xdr:colOff>152400</xdr:colOff>
      <xdr:row>36</xdr:row>
      <xdr:rowOff>129646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200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34</xdr:row>
      <xdr:rowOff>139823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5969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地方債残高は減少傾向にあるものの、充当可能基金も同様に減少傾向となっている。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中期財政計画に沿った財政運営に取り組み、より一層の経費削減を進め財政健全化に努める。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32402</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432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130034</xdr:rowOff>
    </xdr:from>
    <xdr:to>
      <xdr:col>73</xdr:col>
      <xdr:colOff>44450</xdr:colOff>
      <xdr:row>15</xdr:row>
      <xdr:rowOff>60184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85937</xdr:rowOff>
    </xdr:from>
    <xdr:to>
      <xdr:col>68</xdr:col>
      <xdr:colOff>203200</xdr:colOff>
      <xdr:row>16</xdr:row>
      <xdr:rowOff>16087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113947</xdr:rowOff>
    </xdr:from>
    <xdr:to>
      <xdr:col>64</xdr:col>
      <xdr:colOff>152400</xdr:colOff>
      <xdr:row>15</xdr:row>
      <xdr:rowOff>44097</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514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54274</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283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長崎県雲仙市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40,724
39,779
214.29
33,019,370
31,737,052
885,008
16,449,148
19,730,056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行政改革大綱の中で示している人員体制の適正化に基づく組織・職員配置の見直しなどにより、類似団体平均を下回っている。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　人件費は増加傾向にあることから、今後事務事業の見直し・効率化に努め人件費の抑制に努める。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163576</xdr:rowOff>
    </xdr:from>
    <xdr:to>
      <xdr:col>24</xdr:col>
      <xdr:colOff>25400</xdr:colOff>
      <xdr:row>37</xdr:row>
      <xdr:rowOff>78994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35776"/>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45991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89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127000</xdr:rowOff>
    </xdr:from>
    <xdr:to>
      <xdr:col>19</xdr:col>
      <xdr:colOff>187325</xdr:colOff>
      <xdr:row>36</xdr:row>
      <xdr:rowOff>163576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9920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44704</xdr:rowOff>
    </xdr:from>
    <xdr:to>
      <xdr:col>15</xdr:col>
      <xdr:colOff>98425</xdr:colOff>
      <xdr:row>36</xdr:row>
      <xdr:rowOff>127000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1690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44704</xdr:rowOff>
    </xdr:from>
    <xdr:to>
      <xdr:col>11</xdr:col>
      <xdr:colOff>9525</xdr:colOff>
      <xdr:row>36</xdr:row>
      <xdr:rowOff>62992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1690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91711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44721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216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112776</xdr:rowOff>
    </xdr:from>
    <xdr:to>
      <xdr:col>20</xdr:col>
      <xdr:colOff>38100</xdr:colOff>
      <xdr:row>37</xdr:row>
      <xdr:rowOff>42926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53103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538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76200</xdr:rowOff>
    </xdr:from>
    <xdr:to>
      <xdr:col>15</xdr:col>
      <xdr:colOff>149225</xdr:colOff>
      <xdr:row>37</xdr:row>
      <xdr:rowOff>6350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16527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165354</xdr:rowOff>
    </xdr:from>
    <xdr:to>
      <xdr:col>11</xdr:col>
      <xdr:colOff>60325</xdr:colOff>
      <xdr:row>36</xdr:row>
      <xdr:rowOff>95504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105681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3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12192</xdr:rowOff>
    </xdr:from>
    <xdr:to>
      <xdr:col>6</xdr:col>
      <xdr:colOff>171450</xdr:colOff>
      <xdr:row>36</xdr:row>
      <xdr:rowOff>113792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123969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5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以前から各種委託事業や共通事務用品の購入方法などの内部管理経費の見直しなどを行い、経費削減を図っており、類似団体平均と比較すると、低い状況となっている。</a:t>
          </a:r>
        </a:p>
        <a:p>
          <a:r>
            <a:rPr kumimoji="1" lang="ja-JP" altLang="en-US" sz="1300">
              <a:latin typeface="ＭＳ Ｐゴシック" panose="020B0600070205080204" pitchFamily="50" charset="-128"/>
              <a:ea typeface="ＭＳ Ｐゴシック" panose="020B0600070205080204" pitchFamily="50" charset="-128"/>
            </a:rPr>
            <a:t>　今後もさらなる削減に努める。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107950</xdr:rowOff>
    </xdr:from>
    <xdr:to>
      <xdr:col>82</xdr:col>
      <xdr:colOff>107950</xdr:colOff>
      <xdr:row>15</xdr:row>
      <xdr:rowOff>153670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6797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31750</xdr:rowOff>
    </xdr:from>
    <xdr:to>
      <xdr:col>78</xdr:col>
      <xdr:colOff>69850</xdr:colOff>
      <xdr:row>15</xdr:row>
      <xdr:rowOff>107950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6035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170197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1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73660</xdr:rowOff>
    </xdr:from>
    <xdr:to>
      <xdr:col>73</xdr:col>
      <xdr:colOff>180975</xdr:colOff>
      <xdr:row>15</xdr:row>
      <xdr:rowOff>31750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47396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147337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73660</xdr:rowOff>
    </xdr:from>
    <xdr:to>
      <xdr:col>69</xdr:col>
      <xdr:colOff>92075</xdr:colOff>
      <xdr:row>14</xdr:row>
      <xdr:rowOff>119380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4739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63517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60960</xdr:rowOff>
    </xdr:from>
    <xdr:to>
      <xdr:col>65</xdr:col>
      <xdr:colOff>53975</xdr:colOff>
      <xdr:row>16</xdr:row>
      <xdr:rowOff>162560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147337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102870</xdr:rowOff>
    </xdr:from>
    <xdr:to>
      <xdr:col>82</xdr:col>
      <xdr:colOff>158750</xdr:colOff>
      <xdr:row>16</xdr:row>
      <xdr:rowOff>33020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67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119397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57150</xdr:rowOff>
    </xdr:from>
    <xdr:to>
      <xdr:col>78</xdr:col>
      <xdr:colOff>120650</xdr:colOff>
      <xdr:row>15</xdr:row>
      <xdr:rowOff>158750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168927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39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152400</xdr:rowOff>
    </xdr:from>
    <xdr:to>
      <xdr:col>74</xdr:col>
      <xdr:colOff>31750</xdr:colOff>
      <xdr:row>15</xdr:row>
      <xdr:rowOff>82550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92727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32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22860</xdr:rowOff>
    </xdr:from>
    <xdr:to>
      <xdr:col>69</xdr:col>
      <xdr:colOff>142875</xdr:colOff>
      <xdr:row>14</xdr:row>
      <xdr:rowOff>124460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42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134637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19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68580</xdr:rowOff>
    </xdr:from>
    <xdr:to>
      <xdr:col>65</xdr:col>
      <xdr:colOff>53975</xdr:colOff>
      <xdr:row>14</xdr:row>
      <xdr:rowOff>170180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46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8907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23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保育関連事業、障害者自立支援給付事業等の事業費が多額となっており、類似団体の平均を上回っている。</a:t>
          </a:r>
        </a:p>
        <a:p>
          <a:r>
            <a:rPr kumimoji="1" lang="ja-JP" altLang="en-US" sz="1300">
              <a:latin typeface="ＭＳ Ｐゴシック" panose="020B0600070205080204" pitchFamily="50" charset="-128"/>
              <a:ea typeface="ＭＳ Ｐゴシック" panose="020B0600070205080204" pitchFamily="50" charset="-128"/>
            </a:rPr>
            <a:t>　また、扶助費全体が増加傾向にあるため、資格審査等の適正化に向けた取り組みを強化するなど事業費の上昇傾向に歯止めをかけるよう努める。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50800</xdr:rowOff>
    </xdr:from>
    <xdr:to>
      <xdr:col>24</xdr:col>
      <xdr:colOff>25400</xdr:colOff>
      <xdr:row>58</xdr:row>
      <xdr:rowOff>61685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994900"/>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160762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1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29028</xdr:rowOff>
    </xdr:from>
    <xdr:to>
      <xdr:col>19</xdr:col>
      <xdr:colOff>187325</xdr:colOff>
      <xdr:row>58</xdr:row>
      <xdr:rowOff>50800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973128"/>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84562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342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29028</xdr:rowOff>
    </xdr:from>
    <xdr:to>
      <xdr:col>15</xdr:col>
      <xdr:colOff>98425</xdr:colOff>
      <xdr:row>58</xdr:row>
      <xdr:rowOff>61685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9731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51905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61685</xdr:rowOff>
    </xdr:from>
    <xdr:to>
      <xdr:col>11</xdr:col>
      <xdr:colOff>9525</xdr:colOff>
      <xdr:row>58</xdr:row>
      <xdr:rowOff>105228</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10005785"/>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19249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100693</xdr:rowOff>
    </xdr:from>
    <xdr:to>
      <xdr:col>6</xdr:col>
      <xdr:colOff>171450</xdr:colOff>
      <xdr:row>56</xdr:row>
      <xdr:rowOff>30843</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41020</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29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10885</xdr:rowOff>
    </xdr:from>
    <xdr:to>
      <xdr:col>24</xdr:col>
      <xdr:colOff>76200</xdr:colOff>
      <xdr:row>58</xdr:row>
      <xdr:rowOff>112485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154412</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92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0</xdr:rowOff>
    </xdr:from>
    <xdr:to>
      <xdr:col>20</xdr:col>
      <xdr:colOff>38100</xdr:colOff>
      <xdr:row>58</xdr:row>
      <xdr:rowOff>101600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86377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149678</xdr:rowOff>
    </xdr:from>
    <xdr:to>
      <xdr:col>15</xdr:col>
      <xdr:colOff>149225</xdr:colOff>
      <xdr:row>58</xdr:row>
      <xdr:rowOff>79828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64605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10885</xdr:rowOff>
    </xdr:from>
    <xdr:to>
      <xdr:col>11</xdr:col>
      <xdr:colOff>60325</xdr:colOff>
      <xdr:row>58</xdr:row>
      <xdr:rowOff>112485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97262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54428</xdr:rowOff>
    </xdr:from>
    <xdr:to>
      <xdr:col>6</xdr:col>
      <xdr:colOff>171450</xdr:colOff>
      <xdr:row>58</xdr:row>
      <xdr:rowOff>156028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99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140805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1008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繰出金において、令和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年度から下水道事業が企業会計へ移行したことにより、同会計への繰出金支出がなくなり、類似団体平均より、低い状態となっている。</a:t>
          </a:r>
        </a:p>
        <a:p>
          <a:r>
            <a:rPr kumimoji="1" lang="ja-JP" altLang="en-US" sz="1300">
              <a:latin typeface="ＭＳ Ｐゴシック" panose="020B0600070205080204" pitchFamily="50" charset="-128"/>
              <a:ea typeface="ＭＳ Ｐゴシック" panose="020B0600070205080204" pitchFamily="50" charset="-128"/>
            </a:rPr>
            <a:t>　一般会計からの負担を最小限にするため、今後とも特別会計への繰出金が過度に増加しないように注意する。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38100</xdr:rowOff>
    </xdr:from>
    <xdr:to>
      <xdr:col>82</xdr:col>
      <xdr:colOff>107950</xdr:colOff>
      <xdr:row>56</xdr:row>
      <xdr:rowOff>50800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6393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92727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6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38100</xdr:rowOff>
    </xdr:from>
    <xdr:to>
      <xdr:col>78</xdr:col>
      <xdr:colOff>69850</xdr:colOff>
      <xdr:row>56</xdr:row>
      <xdr:rowOff>38100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639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38100</xdr:rowOff>
    </xdr:from>
    <xdr:to>
      <xdr:col>73</xdr:col>
      <xdr:colOff>180975</xdr:colOff>
      <xdr:row>56</xdr:row>
      <xdr:rowOff>50800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893800" y="96393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50800</xdr:rowOff>
    </xdr:from>
    <xdr:to>
      <xdr:col>69</xdr:col>
      <xdr:colOff>92075</xdr:colOff>
      <xdr:row>56</xdr:row>
      <xdr:rowOff>127000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6520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95250</xdr:rowOff>
    </xdr:from>
    <xdr:to>
      <xdr:col>65</xdr:col>
      <xdr:colOff>53975</xdr:colOff>
      <xdr:row>58</xdr:row>
      <xdr:rowOff>25400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0</xdr:rowOff>
    </xdr:from>
    <xdr:to>
      <xdr:col>82</xdr:col>
      <xdr:colOff>158750</xdr:colOff>
      <xdr:row>56</xdr:row>
      <xdr:rowOff>101600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16527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158750</xdr:rowOff>
    </xdr:from>
    <xdr:to>
      <xdr:col>78</xdr:col>
      <xdr:colOff>120650</xdr:colOff>
      <xdr:row>56</xdr:row>
      <xdr:rowOff>88900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58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99077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357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158750</xdr:rowOff>
    </xdr:from>
    <xdr:to>
      <xdr:col>74</xdr:col>
      <xdr:colOff>31750</xdr:colOff>
      <xdr:row>56</xdr:row>
      <xdr:rowOff>88900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58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99077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35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0</xdr:rowOff>
    </xdr:from>
    <xdr:to>
      <xdr:col>69</xdr:col>
      <xdr:colOff>142875</xdr:colOff>
      <xdr:row>56</xdr:row>
      <xdr:rowOff>101600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111777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76200</xdr:rowOff>
    </xdr:from>
    <xdr:to>
      <xdr:col>65</xdr:col>
      <xdr:colOff>53975</xdr:colOff>
      <xdr:row>57</xdr:row>
      <xdr:rowOff>6350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16527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各種団体への運営費補助や一部事務組合等に対する負担金が多額になっており、類似団体平均と比較すると、負担が大きい状況となっている。</a:t>
          </a:r>
        </a:p>
        <a:p>
          <a:r>
            <a:rPr kumimoji="1" lang="ja-JP" altLang="en-US" sz="1300">
              <a:latin typeface="ＭＳ Ｐゴシック" panose="020B0600070205080204" pitchFamily="50" charset="-128"/>
              <a:ea typeface="ＭＳ Ｐゴシック" panose="020B0600070205080204" pitchFamily="50" charset="-128"/>
            </a:rPr>
            <a:t>　団体等への補助については、補助金等の見直し基本方針・基準に基づき、必要性・費用対効果等の検証を進める。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37846</xdr:rowOff>
    </xdr:from>
    <xdr:to>
      <xdr:col>82</xdr:col>
      <xdr:colOff>107950</xdr:colOff>
      <xdr:row>37</xdr:row>
      <xdr:rowOff>74422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381496"/>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124731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74422</xdr:rowOff>
    </xdr:from>
    <xdr:to>
      <xdr:col>78</xdr:col>
      <xdr:colOff>69850</xdr:colOff>
      <xdr:row>37</xdr:row>
      <xdr:rowOff>110998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41807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5842</xdr:rowOff>
    </xdr:from>
    <xdr:to>
      <xdr:col>73</xdr:col>
      <xdr:colOff>180975</xdr:colOff>
      <xdr:row>37</xdr:row>
      <xdr:rowOff>110998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349492"/>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39387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163576</xdr:rowOff>
    </xdr:from>
    <xdr:to>
      <xdr:col>69</xdr:col>
      <xdr:colOff>92075</xdr:colOff>
      <xdr:row>37</xdr:row>
      <xdr:rowOff>5842</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004800" y="633577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21099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59707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158496</xdr:rowOff>
    </xdr:from>
    <xdr:to>
      <xdr:col>82</xdr:col>
      <xdr:colOff>158750</xdr:colOff>
      <xdr:row>37</xdr:row>
      <xdr:rowOff>88646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130573</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302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23622</xdr:rowOff>
    </xdr:from>
    <xdr:to>
      <xdr:col>78</xdr:col>
      <xdr:colOff>120650</xdr:colOff>
      <xdr:row>37</xdr:row>
      <xdr:rowOff>125222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109999</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453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60198</xdr:rowOff>
    </xdr:from>
    <xdr:to>
      <xdr:col>74</xdr:col>
      <xdr:colOff>31750</xdr:colOff>
      <xdr:row>37</xdr:row>
      <xdr:rowOff>161798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4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146575</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126492</xdr:rowOff>
    </xdr:from>
    <xdr:to>
      <xdr:col>69</xdr:col>
      <xdr:colOff>142875</xdr:colOff>
      <xdr:row>37</xdr:row>
      <xdr:rowOff>56642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41419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38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53103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中期財政計画に基づき、繰上償還を実施してきたことにより、類似団体平均を下回っている。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　今後も利子償還金の抑制・縮減を図るとともに、借入額が償還額を上回る状態とならないよう適正な起債管理に努める。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146050</xdr:rowOff>
    </xdr:from>
    <xdr:to>
      <xdr:col>24</xdr:col>
      <xdr:colOff>25400</xdr:colOff>
      <xdr:row>74</xdr:row>
      <xdr:rowOff>159385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833350"/>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118127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805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153670</xdr:rowOff>
    </xdr:from>
    <xdr:to>
      <xdr:col>19</xdr:col>
      <xdr:colOff>187325</xdr:colOff>
      <xdr:row>74</xdr:row>
      <xdr:rowOff>159385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284097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53992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912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153670</xdr:rowOff>
    </xdr:from>
    <xdr:to>
      <xdr:col>15</xdr:col>
      <xdr:colOff>98425</xdr:colOff>
      <xdr:row>74</xdr:row>
      <xdr:rowOff>153670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8409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59707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91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147955</xdr:rowOff>
    </xdr:from>
    <xdr:to>
      <xdr:col>11</xdr:col>
      <xdr:colOff>9525</xdr:colOff>
      <xdr:row>74</xdr:row>
      <xdr:rowOff>153670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1320800" y="1283525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38752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89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125730</xdr:rowOff>
    </xdr:from>
    <xdr:to>
      <xdr:col>6</xdr:col>
      <xdr:colOff>171450</xdr:colOff>
      <xdr:row>75</xdr:row>
      <xdr:rowOff>55880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40657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899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95250</xdr:rowOff>
    </xdr:from>
    <xdr:to>
      <xdr:col>24</xdr:col>
      <xdr:colOff>76200</xdr:colOff>
      <xdr:row>75</xdr:row>
      <xdr:rowOff>25400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78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3827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69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108585</xdr:rowOff>
    </xdr:from>
    <xdr:to>
      <xdr:col>20</xdr:col>
      <xdr:colOff>38100</xdr:colOff>
      <xdr:row>75</xdr:row>
      <xdr:rowOff>38735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795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48912</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564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102870</xdr:rowOff>
    </xdr:from>
    <xdr:to>
      <xdr:col>15</xdr:col>
      <xdr:colOff>149225</xdr:colOff>
      <xdr:row>75</xdr:row>
      <xdr:rowOff>33020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79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43197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55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102870</xdr:rowOff>
    </xdr:from>
    <xdr:to>
      <xdr:col>11</xdr:col>
      <xdr:colOff>60325</xdr:colOff>
      <xdr:row>75</xdr:row>
      <xdr:rowOff>33020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79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43197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55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97155</xdr:rowOff>
    </xdr:from>
    <xdr:to>
      <xdr:col>6</xdr:col>
      <xdr:colOff>171450</xdr:colOff>
      <xdr:row>75</xdr:row>
      <xdr:rowOff>27305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784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37482</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55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中期財政計画に基づく適切な財政運営に努め、業務効率化による人件費の削減や内部管理経費の見直し、補助費等の適正支出等により、類似団体平均値より低い値を保っている。</a:t>
          </a:r>
        </a:p>
        <a:p>
          <a:r>
            <a:rPr kumimoji="1" lang="ja-JP" altLang="en-US" sz="1300">
              <a:latin typeface="ＭＳ Ｐゴシック" panose="020B0600070205080204" pitchFamily="50" charset="-128"/>
              <a:ea typeface="ＭＳ Ｐゴシック" panose="020B0600070205080204" pitchFamily="50" charset="-128"/>
            </a:rPr>
            <a:t>　今後も財政の健全化に努める。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90424</xdr:rowOff>
    </xdr:from>
    <xdr:to>
      <xdr:col>82</xdr:col>
      <xdr:colOff>107950</xdr:colOff>
      <xdr:row>77</xdr:row>
      <xdr:rowOff>5842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120624"/>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148862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35561</xdr:rowOff>
    </xdr:from>
    <xdr:to>
      <xdr:col>78</xdr:col>
      <xdr:colOff>69850</xdr:colOff>
      <xdr:row>76</xdr:row>
      <xdr:rowOff>90424</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3065761"/>
          <a:ext cx="8890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131572</xdr:rowOff>
    </xdr:from>
    <xdr:to>
      <xdr:col>73</xdr:col>
      <xdr:colOff>180975</xdr:colOff>
      <xdr:row>76</xdr:row>
      <xdr:rowOff>35561</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2818872"/>
          <a:ext cx="889000" cy="246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131572</xdr:rowOff>
    </xdr:from>
    <xdr:to>
      <xdr:col>69</xdr:col>
      <xdr:colOff>92075</xdr:colOff>
      <xdr:row>75</xdr:row>
      <xdr:rowOff>37846</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2818872"/>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85344</xdr:rowOff>
    </xdr:from>
    <xdr:to>
      <xdr:col>65</xdr:col>
      <xdr:colOff>53975</xdr:colOff>
      <xdr:row>77</xdr:row>
      <xdr:rowOff>15494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271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126492</xdr:rowOff>
    </xdr:from>
    <xdr:to>
      <xdr:col>82</xdr:col>
      <xdr:colOff>158750</xdr:colOff>
      <xdr:row>77</xdr:row>
      <xdr:rowOff>56642</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143019</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00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39624</xdr:rowOff>
    </xdr:from>
    <xdr:to>
      <xdr:col>78</xdr:col>
      <xdr:colOff>120650</xdr:colOff>
      <xdr:row>76</xdr:row>
      <xdr:rowOff>141224</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06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151401</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2838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156211</xdr:rowOff>
    </xdr:from>
    <xdr:to>
      <xdr:col>74</xdr:col>
      <xdr:colOff>31750</xdr:colOff>
      <xdr:row>76</xdr:row>
      <xdr:rowOff>86361</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96537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278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80772</xdr:rowOff>
    </xdr:from>
    <xdr:to>
      <xdr:col>69</xdr:col>
      <xdr:colOff>142875</xdr:colOff>
      <xdr:row>75</xdr:row>
      <xdr:rowOff>10922</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2768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21099</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2536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158496</xdr:rowOff>
    </xdr:from>
    <xdr:to>
      <xdr:col>65</xdr:col>
      <xdr:colOff>53975</xdr:colOff>
      <xdr:row>75</xdr:row>
      <xdr:rowOff>88646</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284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98823</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2614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長崎県雲仙市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87414</xdr:rowOff>
    </xdr:from>
    <xdr:to>
      <xdr:col>29</xdr:col>
      <xdr:colOff>127000</xdr:colOff>
      <xdr:row>18</xdr:row>
      <xdr:rowOff>29559</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3049689"/>
          <a:ext cx="647700" cy="1135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165146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784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28597</xdr:rowOff>
    </xdr:from>
    <xdr:to>
      <xdr:col>26</xdr:col>
      <xdr:colOff>50800</xdr:colOff>
      <xdr:row>18</xdr:row>
      <xdr:rowOff>29559</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a:off x="4305300" y="3162322"/>
          <a:ext cx="698500" cy="9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10964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28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28597</xdr:rowOff>
    </xdr:from>
    <xdr:to>
      <xdr:col>22</xdr:col>
      <xdr:colOff>114300</xdr:colOff>
      <xdr:row>18</xdr:row>
      <xdr:rowOff>86538</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3162322"/>
          <a:ext cx="698500" cy="579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49722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2840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86538</xdr:rowOff>
    </xdr:from>
    <xdr:to>
      <xdr:col>18</xdr:col>
      <xdr:colOff>177800</xdr:colOff>
      <xdr:row>18</xdr:row>
      <xdr:rowOff>127476</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3220263"/>
          <a:ext cx="698500" cy="409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59923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285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57045</xdr:rowOff>
    </xdr:from>
    <xdr:to>
      <xdr:col>15</xdr:col>
      <xdr:colOff>101600</xdr:colOff>
      <xdr:row>18</xdr:row>
      <xdr:rowOff>158645</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907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168822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2959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36614</xdr:rowOff>
    </xdr:from>
    <xdr:to>
      <xdr:col>29</xdr:col>
      <xdr:colOff>177800</xdr:colOff>
      <xdr:row>17</xdr:row>
      <xdr:rowOff>138214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29988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8691</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970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150209</xdr:rowOff>
    </xdr:from>
    <xdr:to>
      <xdr:col>26</xdr:col>
      <xdr:colOff>101600</xdr:colOff>
      <xdr:row>18</xdr:row>
      <xdr:rowOff>80359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31124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65136</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3198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149247</xdr:rowOff>
    </xdr:from>
    <xdr:to>
      <xdr:col>22</xdr:col>
      <xdr:colOff>165100</xdr:colOff>
      <xdr:row>18</xdr:row>
      <xdr:rowOff>79397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31115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64174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3197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35738</xdr:rowOff>
    </xdr:from>
    <xdr:to>
      <xdr:col>19</xdr:col>
      <xdr:colOff>38100</xdr:colOff>
      <xdr:row>18</xdr:row>
      <xdr:rowOff>137338</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31694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122115</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3255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76676</xdr:rowOff>
    </xdr:from>
    <xdr:to>
      <xdr:col>15</xdr:col>
      <xdr:colOff>101600</xdr:colOff>
      <xdr:row>19</xdr:row>
      <xdr:rowOff>6826</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2104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163053</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3296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103872</xdr:rowOff>
    </xdr:from>
    <xdr:to>
      <xdr:col>29</xdr:col>
      <xdr:colOff>127000</xdr:colOff>
      <xdr:row>38</xdr:row>
      <xdr:rowOff>106524</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5003800" y="7571472"/>
          <a:ext cx="647700" cy="26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190737</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315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94300</xdr:rowOff>
    </xdr:from>
    <xdr:to>
      <xdr:col>26</xdr:col>
      <xdr:colOff>50800</xdr:colOff>
      <xdr:row>38</xdr:row>
      <xdr:rowOff>103872</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a:off x="4305300" y="7561900"/>
          <a:ext cx="698500" cy="95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112369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237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94300</xdr:rowOff>
    </xdr:from>
    <xdr:to>
      <xdr:col>22</xdr:col>
      <xdr:colOff>114300</xdr:colOff>
      <xdr:row>38</xdr:row>
      <xdr:rowOff>96214</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3606800" y="7561900"/>
          <a:ext cx="698500" cy="19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113313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238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96214</xdr:rowOff>
    </xdr:from>
    <xdr:to>
      <xdr:col>18</xdr:col>
      <xdr:colOff>177800</xdr:colOff>
      <xdr:row>38</xdr:row>
      <xdr:rowOff>108954</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flipV="1">
          <a:off x="2908300" y="7563814"/>
          <a:ext cx="698500" cy="127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116811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24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17293</xdr:rowOff>
    </xdr:from>
    <xdr:to>
      <xdr:col>15</xdr:col>
      <xdr:colOff>101600</xdr:colOff>
      <xdr:row>38</xdr:row>
      <xdr:rowOff>118893</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84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129070</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253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55724</xdr:rowOff>
    </xdr:from>
    <xdr:to>
      <xdr:col>29</xdr:col>
      <xdr:colOff>177800</xdr:colOff>
      <xdr:row>38</xdr:row>
      <xdr:rowOff>157324</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5233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307201</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431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53072</xdr:rowOff>
    </xdr:from>
    <xdr:to>
      <xdr:col>26</xdr:col>
      <xdr:colOff>101600</xdr:colOff>
      <xdr:row>38</xdr:row>
      <xdr:rowOff>154672</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5206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139449</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607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43500</xdr:rowOff>
    </xdr:from>
    <xdr:to>
      <xdr:col>22</xdr:col>
      <xdr:colOff>165100</xdr:colOff>
      <xdr:row>38</xdr:row>
      <xdr:rowOff>145100</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5111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129877</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59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45414</xdr:rowOff>
    </xdr:from>
    <xdr:to>
      <xdr:col>19</xdr:col>
      <xdr:colOff>38100</xdr:colOff>
      <xdr:row>38</xdr:row>
      <xdr:rowOff>147014</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5130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131791</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599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58154</xdr:rowOff>
    </xdr:from>
    <xdr:to>
      <xdr:col>15</xdr:col>
      <xdr:colOff>101600</xdr:colOff>
      <xdr:row>38</xdr:row>
      <xdr:rowOff>159754</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5257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144531</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612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長崎県雲仙市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40,724
39,779
214.29
33,019,370
31,737,052
885,008
16,449,148
19,730,056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69541</xdr:rowOff>
    </xdr:from>
    <xdr:to>
      <xdr:col>24</xdr:col>
      <xdr:colOff>63500</xdr:colOff>
      <xdr:row>37</xdr:row>
      <xdr:rowOff>16136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41741"/>
          <a:ext cx="838200" cy="118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133331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62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16136</xdr:rowOff>
    </xdr:from>
    <xdr:to>
      <xdr:col>19</xdr:col>
      <xdr:colOff>177800</xdr:colOff>
      <xdr:row>37</xdr:row>
      <xdr:rowOff>60953</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359786"/>
          <a:ext cx="889000" cy="44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162221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991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60953</xdr:rowOff>
    </xdr:from>
    <xdr:to>
      <xdr:col>15</xdr:col>
      <xdr:colOff>50800</xdr:colOff>
      <xdr:row>37</xdr:row>
      <xdr:rowOff>101306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404603"/>
          <a:ext cx="889000" cy="40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15776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1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101306</xdr:rowOff>
    </xdr:from>
    <xdr:to>
      <xdr:col>10</xdr:col>
      <xdr:colOff>114300</xdr:colOff>
      <xdr:row>37</xdr:row>
      <xdr:rowOff>142639</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44956"/>
          <a:ext cx="889000" cy="4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23330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16837</xdr:rowOff>
    </xdr:from>
    <xdr:to>
      <xdr:col>6</xdr:col>
      <xdr:colOff>38100</xdr:colOff>
      <xdr:row>37</xdr:row>
      <xdr:rowOff>118437</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60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134964</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35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18741</xdr:rowOff>
    </xdr:from>
    <xdr:to>
      <xdr:col>24</xdr:col>
      <xdr:colOff>114300</xdr:colOff>
      <xdr:row>36</xdr:row>
      <xdr:rowOff>120341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90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168618</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169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136786</xdr:rowOff>
    </xdr:from>
    <xdr:to>
      <xdr:col>20</xdr:col>
      <xdr:colOff>38100</xdr:colOff>
      <xdr:row>37</xdr:row>
      <xdr:rowOff>66936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08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58063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01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10153</xdr:rowOff>
    </xdr:from>
    <xdr:to>
      <xdr:col>15</xdr:col>
      <xdr:colOff>101600</xdr:colOff>
      <xdr:row>37</xdr:row>
      <xdr:rowOff>111753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53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102880</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46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50506</xdr:rowOff>
    </xdr:from>
    <xdr:to>
      <xdr:col>10</xdr:col>
      <xdr:colOff>165100</xdr:colOff>
      <xdr:row>37</xdr:row>
      <xdr:rowOff>152106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94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143233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86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91839</xdr:rowOff>
    </xdr:from>
    <xdr:to>
      <xdr:col>6</xdr:col>
      <xdr:colOff>38100</xdr:colOff>
      <xdr:row>38</xdr:row>
      <xdr:rowOff>21989</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35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13116</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28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120559</xdr:rowOff>
    </xdr:from>
    <xdr:to>
      <xdr:col>24</xdr:col>
      <xdr:colOff>63500</xdr:colOff>
      <xdr:row>58</xdr:row>
      <xdr:rowOff>121096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64659"/>
          <a:ext cx="838200" cy="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86886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59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121027</xdr:rowOff>
    </xdr:from>
    <xdr:to>
      <xdr:col>19</xdr:col>
      <xdr:colOff>177800</xdr:colOff>
      <xdr:row>58</xdr:row>
      <xdr:rowOff>121096</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65127"/>
          <a:ext cx="889000" cy="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11706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84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121027</xdr:rowOff>
    </xdr:from>
    <xdr:to>
      <xdr:col>15</xdr:col>
      <xdr:colOff>50800</xdr:colOff>
      <xdr:row>58</xdr:row>
      <xdr:rowOff>121527</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65127"/>
          <a:ext cx="889000" cy="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12097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84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121527</xdr:rowOff>
    </xdr:from>
    <xdr:to>
      <xdr:col>10</xdr:col>
      <xdr:colOff>114300</xdr:colOff>
      <xdr:row>58</xdr:row>
      <xdr:rowOff>124988</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65627"/>
          <a:ext cx="889000" cy="3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13424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8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68604</xdr:rowOff>
    </xdr:from>
    <xdr:to>
      <xdr:col>6</xdr:col>
      <xdr:colOff>38100</xdr:colOff>
      <xdr:row>58</xdr:row>
      <xdr:rowOff>170204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15281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87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69759</xdr:rowOff>
    </xdr:from>
    <xdr:to>
      <xdr:col>24</xdr:col>
      <xdr:colOff>114300</xdr:colOff>
      <xdr:row>58</xdr:row>
      <xdr:rowOff>171359</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13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42437</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8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70296</xdr:rowOff>
    </xdr:from>
    <xdr:to>
      <xdr:col>20</xdr:col>
      <xdr:colOff>38100</xdr:colOff>
      <xdr:row>59</xdr:row>
      <xdr:rowOff>446</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1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163023</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107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70227</xdr:rowOff>
    </xdr:from>
    <xdr:to>
      <xdr:col>15</xdr:col>
      <xdr:colOff>101600</xdr:colOff>
      <xdr:row>59</xdr:row>
      <xdr:rowOff>377</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14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162954</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07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70727</xdr:rowOff>
    </xdr:from>
    <xdr:to>
      <xdr:col>10</xdr:col>
      <xdr:colOff>165100</xdr:colOff>
      <xdr:row>59</xdr:row>
      <xdr:rowOff>877</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4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163454</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07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74188</xdr:rowOff>
    </xdr:from>
    <xdr:to>
      <xdr:col>6</xdr:col>
      <xdr:colOff>38100</xdr:colOff>
      <xdr:row>59</xdr:row>
      <xdr:rowOff>4338</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166915</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11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162280</xdr:rowOff>
    </xdr:from>
    <xdr:to>
      <xdr:col>24</xdr:col>
      <xdr:colOff>63500</xdr:colOff>
      <xdr:row>79</xdr:row>
      <xdr:rowOff>9410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535380"/>
          <a:ext cx="838200" cy="1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6655</xdr:rowOff>
    </xdr:from>
    <xdr:to>
      <xdr:col>19</xdr:col>
      <xdr:colOff>177800</xdr:colOff>
      <xdr:row>79</xdr:row>
      <xdr:rowOff>9410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551205"/>
          <a:ext cx="889000" cy="2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153649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1563</xdr:rowOff>
    </xdr:from>
    <xdr:to>
      <xdr:col>15</xdr:col>
      <xdr:colOff>50800</xdr:colOff>
      <xdr:row>79</xdr:row>
      <xdr:rowOff>6655</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546113"/>
          <a:ext cx="889000" cy="5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146614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17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137071</xdr:rowOff>
    </xdr:from>
    <xdr:to>
      <xdr:col>10</xdr:col>
      <xdr:colOff>114300</xdr:colOff>
      <xdr:row>79</xdr:row>
      <xdr:rowOff>1563</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510171"/>
          <a:ext cx="889000" cy="3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144746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1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40487</xdr:rowOff>
    </xdr:from>
    <xdr:to>
      <xdr:col>6</xdr:col>
      <xdr:colOff>38100</xdr:colOff>
      <xdr:row>78</xdr:row>
      <xdr:rowOff>142087</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3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158614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188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111480</xdr:rowOff>
    </xdr:from>
    <xdr:to>
      <xdr:col>24</xdr:col>
      <xdr:colOff>114300</xdr:colOff>
      <xdr:row>79</xdr:row>
      <xdr:rowOff>41630</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8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26407</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99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130060</xdr:rowOff>
    </xdr:from>
    <xdr:to>
      <xdr:col>20</xdr:col>
      <xdr:colOff>38100</xdr:colOff>
      <xdr:row>79</xdr:row>
      <xdr:rowOff>60210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50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51337</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95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127305</xdr:rowOff>
    </xdr:from>
    <xdr:to>
      <xdr:col>15</xdr:col>
      <xdr:colOff>101600</xdr:colOff>
      <xdr:row>79</xdr:row>
      <xdr:rowOff>57455</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50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48582</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93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122213</xdr:rowOff>
    </xdr:from>
    <xdr:to>
      <xdr:col>10</xdr:col>
      <xdr:colOff>165100</xdr:colOff>
      <xdr:row>79</xdr:row>
      <xdr:rowOff>52363</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9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43490</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88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86271</xdr:rowOff>
    </xdr:from>
    <xdr:to>
      <xdr:col>6</xdr:col>
      <xdr:colOff>38100</xdr:colOff>
      <xdr:row>79</xdr:row>
      <xdr:rowOff>16421</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59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7548</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52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105066</xdr:rowOff>
    </xdr:from>
    <xdr:to>
      <xdr:col>24</xdr:col>
      <xdr:colOff>63500</xdr:colOff>
      <xdr:row>93</xdr:row>
      <xdr:rowOff>28639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5878466"/>
          <a:ext cx="838200" cy="95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51226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338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28639</xdr:rowOff>
    </xdr:from>
    <xdr:to>
      <xdr:col>19</xdr:col>
      <xdr:colOff>177800</xdr:colOff>
      <xdr:row>93</xdr:row>
      <xdr:rowOff>114578</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5973489"/>
          <a:ext cx="889000" cy="85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33746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49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169571</xdr:rowOff>
    </xdr:from>
    <xdr:to>
      <xdr:col>15</xdr:col>
      <xdr:colOff>50800</xdr:colOff>
      <xdr:row>93</xdr:row>
      <xdr:rowOff>114578</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5942971"/>
          <a:ext cx="889000" cy="116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103271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562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169571</xdr:rowOff>
    </xdr:from>
    <xdr:to>
      <xdr:col>10</xdr:col>
      <xdr:colOff>114300</xdr:colOff>
      <xdr:row>94</xdr:row>
      <xdr:rowOff>52215</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5942971"/>
          <a:ext cx="889000" cy="225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23330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482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156009</xdr:rowOff>
    </xdr:from>
    <xdr:to>
      <xdr:col>6</xdr:col>
      <xdr:colOff>38100</xdr:colOff>
      <xdr:row>97</xdr:row>
      <xdr:rowOff>86159</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615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77286</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707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54266</xdr:rowOff>
    </xdr:from>
    <xdr:to>
      <xdr:col>24</xdr:col>
      <xdr:colOff>114300</xdr:colOff>
      <xdr:row>92</xdr:row>
      <xdr:rowOff>155866</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5827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77143</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679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149289</xdr:rowOff>
    </xdr:from>
    <xdr:to>
      <xdr:col>20</xdr:col>
      <xdr:colOff>38100</xdr:colOff>
      <xdr:row>93</xdr:row>
      <xdr:rowOff>79439</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5922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95966</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5697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63778</xdr:rowOff>
    </xdr:from>
    <xdr:to>
      <xdr:col>15</xdr:col>
      <xdr:colOff>101600</xdr:colOff>
      <xdr:row>93</xdr:row>
      <xdr:rowOff>165378</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008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10455</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5783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118771</xdr:rowOff>
    </xdr:from>
    <xdr:to>
      <xdr:col>10</xdr:col>
      <xdr:colOff>165100</xdr:colOff>
      <xdr:row>93</xdr:row>
      <xdr:rowOff>48921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5892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65448</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667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1415</xdr:rowOff>
    </xdr:from>
    <xdr:to>
      <xdr:col>6</xdr:col>
      <xdr:colOff>38100</xdr:colOff>
      <xdr:row>94</xdr:row>
      <xdr:rowOff>103015</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11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119542</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5892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41722</xdr:rowOff>
    </xdr:from>
    <xdr:to>
      <xdr:col>55</xdr:col>
      <xdr:colOff>0</xdr:colOff>
      <xdr:row>37</xdr:row>
      <xdr:rowOff>52257</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385372"/>
          <a:ext cx="838200" cy="10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25937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369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21857</xdr:rowOff>
    </xdr:from>
    <xdr:to>
      <xdr:col>50</xdr:col>
      <xdr:colOff>114300</xdr:colOff>
      <xdr:row>37</xdr:row>
      <xdr:rowOff>52257</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365507"/>
          <a:ext cx="889000" cy="30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139042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482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11413</xdr:rowOff>
    </xdr:from>
    <xdr:to>
      <xdr:col>45</xdr:col>
      <xdr:colOff>177800</xdr:colOff>
      <xdr:row>37</xdr:row>
      <xdr:rowOff>21857</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355063"/>
          <a:ext cx="889000" cy="10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143549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487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43388</xdr:rowOff>
    </xdr:from>
    <xdr:to>
      <xdr:col>41</xdr:col>
      <xdr:colOff>50800</xdr:colOff>
      <xdr:row>37</xdr:row>
      <xdr:rowOff>11413</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044138"/>
          <a:ext cx="889000" cy="310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153003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496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84713</xdr:rowOff>
    </xdr:from>
    <xdr:to>
      <xdr:col>36</xdr:col>
      <xdr:colOff>165100</xdr:colOff>
      <xdr:row>36</xdr:row>
      <xdr:rowOff>14863</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5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5990</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6178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162372</xdr:rowOff>
    </xdr:from>
    <xdr:to>
      <xdr:col>55</xdr:col>
      <xdr:colOff>50800</xdr:colOff>
      <xdr:row>37</xdr:row>
      <xdr:rowOff>92522</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334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13799</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185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1457</xdr:rowOff>
    </xdr:from>
    <xdr:to>
      <xdr:col>50</xdr:col>
      <xdr:colOff>165100</xdr:colOff>
      <xdr:row>37</xdr:row>
      <xdr:rowOff>103057</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345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119584</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120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142507</xdr:rowOff>
    </xdr:from>
    <xdr:to>
      <xdr:col>46</xdr:col>
      <xdr:colOff>38100</xdr:colOff>
      <xdr:row>37</xdr:row>
      <xdr:rowOff>72657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314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89184</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089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132063</xdr:rowOff>
    </xdr:from>
    <xdr:to>
      <xdr:col>41</xdr:col>
      <xdr:colOff>101600</xdr:colOff>
      <xdr:row>37</xdr:row>
      <xdr:rowOff>62213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304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78740</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079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164038</xdr:rowOff>
    </xdr:from>
    <xdr:to>
      <xdr:col>36</xdr:col>
      <xdr:colOff>165100</xdr:colOff>
      <xdr:row>35</xdr:row>
      <xdr:rowOff>94188</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993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110715</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768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16727</xdr:rowOff>
    </xdr:from>
    <xdr:to>
      <xdr:col>55</xdr:col>
      <xdr:colOff>0</xdr:colOff>
      <xdr:row>56</xdr:row>
      <xdr:rowOff>48589</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617927"/>
          <a:ext cx="838200" cy="31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33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122523</xdr:rowOff>
    </xdr:from>
    <xdr:to>
      <xdr:col>50</xdr:col>
      <xdr:colOff>114300</xdr:colOff>
      <xdr:row>56</xdr:row>
      <xdr:rowOff>16727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552273"/>
          <a:ext cx="889000" cy="65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101576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70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92105</xdr:rowOff>
    </xdr:from>
    <xdr:to>
      <xdr:col>45</xdr:col>
      <xdr:colOff>177800</xdr:colOff>
      <xdr:row>55</xdr:row>
      <xdr:rowOff>122523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350405"/>
          <a:ext cx="889000" cy="201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132510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73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92105</xdr:rowOff>
    </xdr:from>
    <xdr:to>
      <xdr:col>41</xdr:col>
      <xdr:colOff>50800</xdr:colOff>
      <xdr:row>55</xdr:row>
      <xdr:rowOff>70430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350405"/>
          <a:ext cx="889000" cy="149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83471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684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15643</xdr:rowOff>
    </xdr:from>
    <xdr:to>
      <xdr:col>36</xdr:col>
      <xdr:colOff>165100</xdr:colOff>
      <xdr:row>55</xdr:row>
      <xdr:rowOff>117243</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445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133770</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220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169239</xdr:rowOff>
    </xdr:from>
    <xdr:to>
      <xdr:col>55</xdr:col>
      <xdr:colOff>50800</xdr:colOff>
      <xdr:row>56</xdr:row>
      <xdr:rowOff>99389</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59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147666</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577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137377</xdr:rowOff>
    </xdr:from>
    <xdr:to>
      <xdr:col>50</xdr:col>
      <xdr:colOff>165100</xdr:colOff>
      <xdr:row>56</xdr:row>
      <xdr:rowOff>67527</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567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84054</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342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71723</xdr:rowOff>
    </xdr:from>
    <xdr:to>
      <xdr:col>46</xdr:col>
      <xdr:colOff>38100</xdr:colOff>
      <xdr:row>56</xdr:row>
      <xdr:rowOff>1873</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501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18400</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276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41305</xdr:rowOff>
    </xdr:from>
    <xdr:to>
      <xdr:col>41</xdr:col>
      <xdr:colOff>101600</xdr:colOff>
      <xdr:row>54</xdr:row>
      <xdr:rowOff>142905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29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52</xdr:row>
      <xdr:rowOff>159432</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074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19630</xdr:rowOff>
    </xdr:from>
    <xdr:to>
      <xdr:col>36</xdr:col>
      <xdr:colOff>165100</xdr:colOff>
      <xdr:row>55</xdr:row>
      <xdr:rowOff>121230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44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112357</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542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55739</xdr:rowOff>
    </xdr:from>
    <xdr:to>
      <xdr:col>55</xdr:col>
      <xdr:colOff>0</xdr:colOff>
      <xdr:row>79</xdr:row>
      <xdr:rowOff>2442</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428839"/>
          <a:ext cx="838200" cy="118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158205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8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55739</xdr:rowOff>
    </xdr:from>
    <xdr:to>
      <xdr:col>50</xdr:col>
      <xdr:colOff>114300</xdr:colOff>
      <xdr:row>79</xdr:row>
      <xdr:rowOff>12751</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428839"/>
          <a:ext cx="889000" cy="128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105100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47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12751</xdr:rowOff>
    </xdr:from>
    <xdr:to>
      <xdr:col>45</xdr:col>
      <xdr:colOff>177800</xdr:colOff>
      <xdr:row>79</xdr:row>
      <xdr:rowOff>15886</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557301"/>
          <a:ext cx="889000" cy="3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136281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6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21916</xdr:rowOff>
    </xdr:from>
    <xdr:to>
      <xdr:col>41</xdr:col>
      <xdr:colOff>50800</xdr:colOff>
      <xdr:row>79</xdr:row>
      <xdr:rowOff>15886</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052116"/>
          <a:ext cx="889000" cy="508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69149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09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50843</xdr:rowOff>
    </xdr:from>
    <xdr:to>
      <xdr:col>36</xdr:col>
      <xdr:colOff>165100</xdr:colOff>
      <xdr:row>75</xdr:row>
      <xdr:rowOff>152443</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2909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168970</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2684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123092</xdr:rowOff>
    </xdr:from>
    <xdr:to>
      <xdr:col>55</xdr:col>
      <xdr:colOff>50800</xdr:colOff>
      <xdr:row>79</xdr:row>
      <xdr:rowOff>53242</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96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38019</xdr:rowOff>
    </xdr:from>
    <xdr:ext cx="469744"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411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4939</xdr:rowOff>
    </xdr:from>
    <xdr:to>
      <xdr:col>50</xdr:col>
      <xdr:colOff>165100</xdr:colOff>
      <xdr:row>78</xdr:row>
      <xdr:rowOff>106539</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37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123066</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153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133401</xdr:rowOff>
    </xdr:from>
    <xdr:to>
      <xdr:col>46</xdr:col>
      <xdr:colOff>38100</xdr:colOff>
      <xdr:row>79</xdr:row>
      <xdr:rowOff>63551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506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54678</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599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136536</xdr:rowOff>
    </xdr:from>
    <xdr:to>
      <xdr:col>41</xdr:col>
      <xdr:colOff>101600</xdr:colOff>
      <xdr:row>79</xdr:row>
      <xdr:rowOff>66686</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509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57813</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26428" y="13602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142566</xdr:rowOff>
    </xdr:from>
    <xdr:to>
      <xdr:col>36</xdr:col>
      <xdr:colOff>165100</xdr:colOff>
      <xdr:row>76</xdr:row>
      <xdr:rowOff>72716</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001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63843</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094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67120</xdr:rowOff>
    </xdr:from>
    <xdr:to>
      <xdr:col>55</xdr:col>
      <xdr:colOff>0</xdr:colOff>
      <xdr:row>96</xdr:row>
      <xdr:rowOff>92277</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526320"/>
          <a:ext cx="838200" cy="25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160515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276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43962</xdr:rowOff>
    </xdr:from>
    <xdr:to>
      <xdr:col>50</xdr:col>
      <xdr:colOff>114300</xdr:colOff>
      <xdr:row>96</xdr:row>
      <xdr:rowOff>92277</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503162"/>
          <a:ext cx="889000" cy="48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102466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218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123772</xdr:rowOff>
    </xdr:from>
    <xdr:to>
      <xdr:col>45</xdr:col>
      <xdr:colOff>177800</xdr:colOff>
      <xdr:row>96</xdr:row>
      <xdr:rowOff>43962</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240072"/>
          <a:ext cx="889000" cy="263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110253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569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123772</xdr:rowOff>
    </xdr:from>
    <xdr:to>
      <xdr:col>41</xdr:col>
      <xdr:colOff>50800</xdr:colOff>
      <xdr:row>96</xdr:row>
      <xdr:rowOff>141334</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240072"/>
          <a:ext cx="889000" cy="360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94651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55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52662</xdr:rowOff>
    </xdr:from>
    <xdr:to>
      <xdr:col>36</xdr:col>
      <xdr:colOff>165100</xdr:colOff>
      <xdr:row>96</xdr:row>
      <xdr:rowOff>154262</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511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170789</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287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16320</xdr:rowOff>
    </xdr:from>
    <xdr:to>
      <xdr:col>55</xdr:col>
      <xdr:colOff>50800</xdr:colOff>
      <xdr:row>96</xdr:row>
      <xdr:rowOff>117920</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47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166197</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453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41477</xdr:rowOff>
    </xdr:from>
    <xdr:to>
      <xdr:col>50</xdr:col>
      <xdr:colOff>165100</xdr:colOff>
      <xdr:row>96</xdr:row>
      <xdr:rowOff>143077</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500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134204</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593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164612</xdr:rowOff>
    </xdr:from>
    <xdr:to>
      <xdr:col>46</xdr:col>
      <xdr:colOff>38100</xdr:colOff>
      <xdr:row>96</xdr:row>
      <xdr:rowOff>94762</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452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111289</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227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72972</xdr:rowOff>
    </xdr:from>
    <xdr:to>
      <xdr:col>41</xdr:col>
      <xdr:colOff>101600</xdr:colOff>
      <xdr:row>95</xdr:row>
      <xdr:rowOff>3122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18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93</xdr:row>
      <xdr:rowOff>19649</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61795" y="15964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90534</xdr:rowOff>
    </xdr:from>
    <xdr:to>
      <xdr:col>36</xdr:col>
      <xdr:colOff>165100</xdr:colOff>
      <xdr:row>97</xdr:row>
      <xdr:rowOff>20684</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549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11811</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64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91488</xdr:rowOff>
    </xdr:from>
    <xdr:to>
      <xdr:col>85</xdr:col>
      <xdr:colOff>127000</xdr:colOff>
      <xdr:row>39</xdr:row>
      <xdr:rowOff>91795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78038"/>
          <a:ext cx="838200" cy="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49275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6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82997</xdr:rowOff>
    </xdr:from>
    <xdr:to>
      <xdr:col>81</xdr:col>
      <xdr:colOff>50800</xdr:colOff>
      <xdr:row>39</xdr:row>
      <xdr:rowOff>91488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69547"/>
          <a:ext cx="889000" cy="8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48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82997</xdr:rowOff>
    </xdr:from>
    <xdr:to>
      <xdr:col>76</xdr:col>
      <xdr:colOff>114300</xdr:colOff>
      <xdr:row>39</xdr:row>
      <xdr:rowOff>85320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769547"/>
          <a:ext cx="889000" cy="2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4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85320</xdr:rowOff>
    </xdr:from>
    <xdr:to>
      <xdr:col>71</xdr:col>
      <xdr:colOff>177800</xdr:colOff>
      <xdr:row>39</xdr:row>
      <xdr:rowOff>92086</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771870"/>
          <a:ext cx="889000" cy="6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155671</xdr:rowOff>
    </xdr:from>
    <xdr:to>
      <xdr:col>67</xdr:col>
      <xdr:colOff>101600</xdr:colOff>
      <xdr:row>39</xdr:row>
      <xdr:rowOff>85821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70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102348</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445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40995</xdr:rowOff>
    </xdr:from>
    <xdr:to>
      <xdr:col>85</xdr:col>
      <xdr:colOff>177800</xdr:colOff>
      <xdr:row>39</xdr:row>
      <xdr:rowOff>142595</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727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4824</xdr:rowOff>
    </xdr:from>
    <xdr:ext cx="469744"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91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40688</xdr:rowOff>
    </xdr:from>
    <xdr:to>
      <xdr:col>81</xdr:col>
      <xdr:colOff>101600</xdr:colOff>
      <xdr:row>39</xdr:row>
      <xdr:rowOff>142288</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727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133415</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46428" y="6819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32197</xdr:rowOff>
    </xdr:from>
    <xdr:to>
      <xdr:col>76</xdr:col>
      <xdr:colOff>165100</xdr:colOff>
      <xdr:row>39</xdr:row>
      <xdr:rowOff>133797</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718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124924</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811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34520</xdr:rowOff>
    </xdr:from>
    <xdr:to>
      <xdr:col>72</xdr:col>
      <xdr:colOff>38100</xdr:colOff>
      <xdr:row>39</xdr:row>
      <xdr:rowOff>136120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72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127247</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813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41286</xdr:rowOff>
    </xdr:from>
    <xdr:to>
      <xdr:col>67</xdr:col>
      <xdr:colOff>101600</xdr:colOff>
      <xdr:row>39</xdr:row>
      <xdr:rowOff>142886</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72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134013</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820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102456</xdr:rowOff>
    </xdr:from>
    <xdr:to>
      <xdr:col>85</xdr:col>
      <xdr:colOff>127000</xdr:colOff>
      <xdr:row>77</xdr:row>
      <xdr:rowOff>116173</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304106"/>
          <a:ext cx="8382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62627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264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102456</xdr:rowOff>
    </xdr:from>
    <xdr:to>
      <xdr:col>81</xdr:col>
      <xdr:colOff>50800</xdr:colOff>
      <xdr:row>77</xdr:row>
      <xdr:rowOff>112432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304106"/>
          <a:ext cx="889000" cy="9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4859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37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89472</xdr:rowOff>
    </xdr:from>
    <xdr:to>
      <xdr:col>76</xdr:col>
      <xdr:colOff>114300</xdr:colOff>
      <xdr:row>77</xdr:row>
      <xdr:rowOff>112432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3703300" y="13291122"/>
          <a:ext cx="889000" cy="22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4340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37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89472</xdr:rowOff>
    </xdr:from>
    <xdr:to>
      <xdr:col>71</xdr:col>
      <xdr:colOff>177800</xdr:colOff>
      <xdr:row>77</xdr:row>
      <xdr:rowOff>155933</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291122"/>
          <a:ext cx="889000" cy="66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10109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38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94380</xdr:rowOff>
    </xdr:from>
    <xdr:to>
      <xdr:col>67</xdr:col>
      <xdr:colOff>101600</xdr:colOff>
      <xdr:row>78</xdr:row>
      <xdr:rowOff>24530</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296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41057</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071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65373</xdr:rowOff>
    </xdr:from>
    <xdr:to>
      <xdr:col>85</xdr:col>
      <xdr:colOff>177800</xdr:colOff>
      <xdr:row>77</xdr:row>
      <xdr:rowOff>166973</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6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24750</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054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51656</xdr:rowOff>
    </xdr:from>
    <xdr:to>
      <xdr:col>81</xdr:col>
      <xdr:colOff>101600</xdr:colOff>
      <xdr:row>77</xdr:row>
      <xdr:rowOff>153256</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53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169783</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028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61632</xdr:rowOff>
    </xdr:from>
    <xdr:to>
      <xdr:col>76</xdr:col>
      <xdr:colOff>165100</xdr:colOff>
      <xdr:row>77</xdr:row>
      <xdr:rowOff>163232</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63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8309</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038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38672</xdr:rowOff>
    </xdr:from>
    <xdr:to>
      <xdr:col>72</xdr:col>
      <xdr:colOff>38100</xdr:colOff>
      <xdr:row>77</xdr:row>
      <xdr:rowOff>140272</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40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156799</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015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105133</xdr:rowOff>
    </xdr:from>
    <xdr:to>
      <xdr:col>67</xdr:col>
      <xdr:colOff>101600</xdr:colOff>
      <xdr:row>78</xdr:row>
      <xdr:rowOff>35283</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06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26410</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399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165461</xdr:rowOff>
    </xdr:from>
    <xdr:to>
      <xdr:col>85</xdr:col>
      <xdr:colOff>127000</xdr:colOff>
      <xdr:row>99</xdr:row>
      <xdr:rowOff>865</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6967561"/>
          <a:ext cx="838200" cy="6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100739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31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165461</xdr:rowOff>
    </xdr:from>
    <xdr:to>
      <xdr:col>81</xdr:col>
      <xdr:colOff>50800</xdr:colOff>
      <xdr:row>99</xdr:row>
      <xdr:rowOff>3901</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967561"/>
          <a:ext cx="889000" cy="9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26126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65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3901</xdr:rowOff>
    </xdr:from>
    <xdr:to>
      <xdr:col>76</xdr:col>
      <xdr:colOff>114300</xdr:colOff>
      <xdr:row>99</xdr:row>
      <xdr:rowOff>4753</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3703300" y="16977451"/>
          <a:ext cx="889000" cy="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65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167149</xdr:rowOff>
    </xdr:from>
    <xdr:to>
      <xdr:col>71</xdr:col>
      <xdr:colOff>177800</xdr:colOff>
      <xdr:row>99</xdr:row>
      <xdr:rowOff>4753</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2814300" y="16969249"/>
          <a:ext cx="889000" cy="9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19251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99182</xdr:rowOff>
    </xdr:from>
    <xdr:to>
      <xdr:col>67</xdr:col>
      <xdr:colOff>101600</xdr:colOff>
      <xdr:row>99</xdr:row>
      <xdr:rowOff>29332</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45859</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67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121515</xdr:rowOff>
    </xdr:from>
    <xdr:to>
      <xdr:col>85</xdr:col>
      <xdr:colOff>177800</xdr:colOff>
      <xdr:row>99</xdr:row>
      <xdr:rowOff>51665</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23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56289</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85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114661</xdr:rowOff>
    </xdr:from>
    <xdr:to>
      <xdr:col>81</xdr:col>
      <xdr:colOff>101600</xdr:colOff>
      <xdr:row>99</xdr:row>
      <xdr:rowOff>44811</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1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35938</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09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124551</xdr:rowOff>
    </xdr:from>
    <xdr:to>
      <xdr:col>76</xdr:col>
      <xdr:colOff>165100</xdr:colOff>
      <xdr:row>99</xdr:row>
      <xdr:rowOff>54701</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26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45828</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019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125403</xdr:rowOff>
    </xdr:from>
    <xdr:to>
      <xdr:col>72</xdr:col>
      <xdr:colOff>38100</xdr:colOff>
      <xdr:row>99</xdr:row>
      <xdr:rowOff>55553</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27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46680</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7020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116349</xdr:rowOff>
    </xdr:from>
    <xdr:to>
      <xdr:col>67</xdr:col>
      <xdr:colOff>101600</xdr:colOff>
      <xdr:row>99</xdr:row>
      <xdr:rowOff>46499</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18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37626</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7011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109230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52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18595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36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40606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38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47693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3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43800</xdr:rowOff>
    </xdr:from>
    <xdr:to>
      <xdr:col>98</xdr:col>
      <xdr:colOff>38100</xdr:colOff>
      <xdr:row>38</xdr:row>
      <xdr:rowOff>145400</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55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161927</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334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40708</xdr:rowOff>
    </xdr:from>
    <xdr:to>
      <xdr:col>116</xdr:col>
      <xdr:colOff>63500</xdr:colOff>
      <xdr:row>59</xdr:row>
      <xdr:rowOff>40754</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156258"/>
          <a:ext cx="8382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40754</xdr:rowOff>
    </xdr:from>
    <xdr:to>
      <xdr:col>111</xdr:col>
      <xdr:colOff>177800</xdr:colOff>
      <xdr:row>59</xdr:row>
      <xdr:rowOff>40808</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156304"/>
          <a:ext cx="889000" cy="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3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40808</xdr:rowOff>
    </xdr:from>
    <xdr:to>
      <xdr:col>107</xdr:col>
      <xdr:colOff>50800</xdr:colOff>
      <xdr:row>59</xdr:row>
      <xdr:rowOff>40838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156358"/>
          <a:ext cx="889000" cy="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66674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3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40838</xdr:rowOff>
    </xdr:from>
    <xdr:to>
      <xdr:col>102</xdr:col>
      <xdr:colOff>114300</xdr:colOff>
      <xdr:row>59</xdr:row>
      <xdr:rowOff>40891</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156388"/>
          <a:ext cx="889000" cy="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4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128928</xdr:rowOff>
    </xdr:from>
    <xdr:to>
      <xdr:col>98</xdr:col>
      <xdr:colOff>38100</xdr:colOff>
      <xdr:row>59</xdr:row>
      <xdr:rowOff>59078</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7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75605</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48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161358</xdr:rowOff>
    </xdr:from>
    <xdr:to>
      <xdr:col>116</xdr:col>
      <xdr:colOff>114300</xdr:colOff>
      <xdr:row>59</xdr:row>
      <xdr:rowOff>91508</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10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378565"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161404</xdr:rowOff>
    </xdr:from>
    <xdr:to>
      <xdr:col>112</xdr:col>
      <xdr:colOff>38100</xdr:colOff>
      <xdr:row>59</xdr:row>
      <xdr:rowOff>91554</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105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82681</xdr:rowOff>
    </xdr:from>
    <xdr:ext cx="378565"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4017" y="101982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161458</xdr:rowOff>
    </xdr:from>
    <xdr:to>
      <xdr:col>107</xdr:col>
      <xdr:colOff>101600</xdr:colOff>
      <xdr:row>59</xdr:row>
      <xdr:rowOff>91608</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105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82735</xdr:rowOff>
    </xdr:from>
    <xdr:ext cx="378565"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45017" y="101982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161488</xdr:rowOff>
    </xdr:from>
    <xdr:to>
      <xdr:col>102</xdr:col>
      <xdr:colOff>165100</xdr:colOff>
      <xdr:row>59</xdr:row>
      <xdr:rowOff>91638</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105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82765</xdr:rowOff>
    </xdr:from>
    <xdr:ext cx="378565"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6017" y="101983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161541</xdr:rowOff>
    </xdr:from>
    <xdr:to>
      <xdr:col>98</xdr:col>
      <xdr:colOff>38100</xdr:colOff>
      <xdr:row>59</xdr:row>
      <xdr:rowOff>91691</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10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82818</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7017" y="101983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72625</xdr:rowOff>
    </xdr:from>
    <xdr:to>
      <xdr:col>116</xdr:col>
      <xdr:colOff>63500</xdr:colOff>
      <xdr:row>75</xdr:row>
      <xdr:rowOff>89884</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1323300" y="12759925"/>
          <a:ext cx="838200" cy="18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2601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689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72625</xdr:rowOff>
    </xdr:from>
    <xdr:to>
      <xdr:col>111</xdr:col>
      <xdr:colOff>177800</xdr:colOff>
      <xdr:row>75</xdr:row>
      <xdr:rowOff>140157</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2759925"/>
          <a:ext cx="889000" cy="238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57916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916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54222</xdr:rowOff>
    </xdr:from>
    <xdr:to>
      <xdr:col>107</xdr:col>
      <xdr:colOff>50800</xdr:colOff>
      <xdr:row>75</xdr:row>
      <xdr:rowOff>140157</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19545300" y="12912972"/>
          <a:ext cx="889000" cy="85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116826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632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54222</xdr:rowOff>
    </xdr:from>
    <xdr:to>
      <xdr:col>102</xdr:col>
      <xdr:colOff>114300</xdr:colOff>
      <xdr:row>75</xdr:row>
      <xdr:rowOff>127680</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2912972"/>
          <a:ext cx="889000" cy="73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101446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96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125914</xdr:rowOff>
    </xdr:from>
    <xdr:to>
      <xdr:col>98</xdr:col>
      <xdr:colOff>38100</xdr:colOff>
      <xdr:row>76</xdr:row>
      <xdr:rowOff>56065</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8466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47192</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307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39084</xdr:rowOff>
    </xdr:from>
    <xdr:to>
      <xdr:col>116</xdr:col>
      <xdr:colOff>114300</xdr:colOff>
      <xdr:row>75</xdr:row>
      <xdr:rowOff>140684</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897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17511</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876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21825</xdr:rowOff>
    </xdr:from>
    <xdr:to>
      <xdr:col>112</xdr:col>
      <xdr:colOff>38100</xdr:colOff>
      <xdr:row>74</xdr:row>
      <xdr:rowOff>123425</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70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139952</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484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89357</xdr:rowOff>
    </xdr:from>
    <xdr:to>
      <xdr:col>107</xdr:col>
      <xdr:colOff>101600</xdr:colOff>
      <xdr:row>76</xdr:row>
      <xdr:rowOff>19507</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948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10634</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3040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3422</xdr:rowOff>
    </xdr:from>
    <xdr:to>
      <xdr:col>102</xdr:col>
      <xdr:colOff>165100</xdr:colOff>
      <xdr:row>75</xdr:row>
      <xdr:rowOff>105022</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862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121549</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2637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76880</xdr:rowOff>
    </xdr:from>
    <xdr:to>
      <xdr:col>98</xdr:col>
      <xdr:colOff>38100</xdr:colOff>
      <xdr:row>76</xdr:row>
      <xdr:rowOff>7029</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93563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23557</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710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97</xdr:row>
      <xdr:rowOff>111777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ついては、職員数の増加や人事院勧告に伴う給与及び手当等の増額による増加。類似団体と比較すると少額であるが、定員適正化計画に基づく新規採用者の抑制、組織・職員配置の見直しなどによる人件費の削減に努めていく。</a:t>
          </a:r>
        </a:p>
        <a:p>
          <a:r>
            <a:rPr kumimoji="1" lang="ja-JP" altLang="en-US" sz="1300">
              <a:latin typeface="ＭＳ Ｐゴシック" panose="020B0600070205080204" pitchFamily="50" charset="-128"/>
              <a:ea typeface="ＭＳ Ｐゴシック" panose="020B0600070205080204" pitchFamily="50" charset="-128"/>
            </a:rPr>
            <a:t>　扶助費については、民間教育・保育施設給付事業、障害者自立支援給付事業等の事業費の増加により増加傾向。住民一人あたりのコストは増加。類似団体と比較しても、多額な状況が続いている。事業の優先性、重要性、効果等を十分に考慮したうえで、事業の見直しに努めていく。</a:t>
          </a:r>
        </a:p>
        <a:p>
          <a:r>
            <a:rPr kumimoji="1" lang="ja-JP" altLang="en-US" sz="1300">
              <a:latin typeface="ＭＳ Ｐゴシック" panose="020B0600070205080204" pitchFamily="50" charset="-128"/>
              <a:ea typeface="ＭＳ Ｐゴシック" panose="020B0600070205080204" pitchFamily="50" charset="-128"/>
            </a:rPr>
            <a:t>　補助費等については、学校給食費補助事業（小・中学校）の増加等により、類似団体と比較しても多額な状況が続いている。定期的な補助制度の見直しを図り、事業費の抑制に努める。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普通建設事業費については、類似団体と比較しても少額となっている。公共施設については、公共施設等総合管理計画に基づき、更新等を行っていく方針であるが、事業費が過大にならないよう優先順位を考慮し、事業を選別しながら進めていく必要が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長崎県雲仙市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40,724
39,779
214.29
33,019,370
31,737,052
885,008
16,449,148
19,730,056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29591</xdr:rowOff>
    </xdr:from>
    <xdr:to>
      <xdr:col>24</xdr:col>
      <xdr:colOff>63500</xdr:colOff>
      <xdr:row>38</xdr:row>
      <xdr:rowOff>50356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544691"/>
          <a:ext cx="838200" cy="20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96156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268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50356</xdr:rowOff>
    </xdr:from>
    <xdr:to>
      <xdr:col>19</xdr:col>
      <xdr:colOff>177800</xdr:colOff>
      <xdr:row>38</xdr:row>
      <xdr:rowOff>81597</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565456"/>
          <a:ext cx="889000" cy="31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81597</xdr:rowOff>
    </xdr:from>
    <xdr:to>
      <xdr:col>15</xdr:col>
      <xdr:colOff>50800</xdr:colOff>
      <xdr:row>38</xdr:row>
      <xdr:rowOff>113982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596697"/>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74630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4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113982</xdr:rowOff>
    </xdr:from>
    <xdr:to>
      <xdr:col>10</xdr:col>
      <xdr:colOff>114300</xdr:colOff>
      <xdr:row>38</xdr:row>
      <xdr:rowOff>121412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629082"/>
          <a:ext cx="889000" cy="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85298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57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156337</xdr:rowOff>
    </xdr:from>
    <xdr:to>
      <xdr:col>6</xdr:col>
      <xdr:colOff>38100</xdr:colOff>
      <xdr:row>38</xdr:row>
      <xdr:rowOff>86487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499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103014</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75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150241</xdr:rowOff>
    </xdr:from>
    <xdr:to>
      <xdr:col>24</xdr:col>
      <xdr:colOff>114300</xdr:colOff>
      <xdr:row>38</xdr:row>
      <xdr:rowOff>80390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49389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128668</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472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171006</xdr:rowOff>
    </xdr:from>
    <xdr:to>
      <xdr:col>20</xdr:col>
      <xdr:colOff>38100</xdr:colOff>
      <xdr:row>38</xdr:row>
      <xdr:rowOff>101156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514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92283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607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30797</xdr:rowOff>
    </xdr:from>
    <xdr:to>
      <xdr:col>15</xdr:col>
      <xdr:colOff>101600</xdr:colOff>
      <xdr:row>38</xdr:row>
      <xdr:rowOff>132397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545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123524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638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63182</xdr:rowOff>
    </xdr:from>
    <xdr:to>
      <xdr:col>10</xdr:col>
      <xdr:colOff>165100</xdr:colOff>
      <xdr:row>38</xdr:row>
      <xdr:rowOff>164782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578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155909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671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70612</xdr:rowOff>
    </xdr:from>
    <xdr:to>
      <xdr:col>6</xdr:col>
      <xdr:colOff>38100</xdr:colOff>
      <xdr:row>39</xdr:row>
      <xdr:rowOff>762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585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163339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678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67509</xdr:rowOff>
    </xdr:from>
    <xdr:to>
      <xdr:col>24</xdr:col>
      <xdr:colOff>63500</xdr:colOff>
      <xdr:row>58</xdr:row>
      <xdr:rowOff>70296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10011609"/>
          <a:ext cx="838200" cy="2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2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70296</xdr:rowOff>
    </xdr:from>
    <xdr:to>
      <xdr:col>19</xdr:col>
      <xdr:colOff>177800</xdr:colOff>
      <xdr:row>58</xdr:row>
      <xdr:rowOff>89419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10014396"/>
          <a:ext cx="889000" cy="19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111741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712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69828</xdr:rowOff>
    </xdr:from>
    <xdr:to>
      <xdr:col>15</xdr:col>
      <xdr:colOff>50800</xdr:colOff>
      <xdr:row>58</xdr:row>
      <xdr:rowOff>89419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10013928"/>
          <a:ext cx="889000" cy="19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116209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134578</xdr:rowOff>
    </xdr:from>
    <xdr:to>
      <xdr:col>10</xdr:col>
      <xdr:colOff>114300</xdr:colOff>
      <xdr:row>58</xdr:row>
      <xdr:rowOff>69828</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907228"/>
          <a:ext cx="889000" cy="10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112703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72945</xdr:rowOff>
    </xdr:from>
    <xdr:to>
      <xdr:col>6</xdr:col>
      <xdr:colOff>38100</xdr:colOff>
      <xdr:row>58</xdr:row>
      <xdr:rowOff>3095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5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19622</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620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16709</xdr:rowOff>
    </xdr:from>
    <xdr:to>
      <xdr:col>24</xdr:col>
      <xdr:colOff>114300</xdr:colOff>
      <xdr:row>58</xdr:row>
      <xdr:rowOff>118309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60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136871</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909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19496</xdr:rowOff>
    </xdr:from>
    <xdr:to>
      <xdr:col>20</xdr:col>
      <xdr:colOff>38100</xdr:colOff>
      <xdr:row>58</xdr:row>
      <xdr:rowOff>121096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6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112223</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10056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38619</xdr:rowOff>
    </xdr:from>
    <xdr:to>
      <xdr:col>15</xdr:col>
      <xdr:colOff>101600</xdr:colOff>
      <xdr:row>58</xdr:row>
      <xdr:rowOff>140219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82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131346</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75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19028</xdr:rowOff>
    </xdr:from>
    <xdr:to>
      <xdr:col>10</xdr:col>
      <xdr:colOff>165100</xdr:colOff>
      <xdr:row>58</xdr:row>
      <xdr:rowOff>120628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6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111755</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10055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83778</xdr:rowOff>
    </xdr:from>
    <xdr:to>
      <xdr:col>6</xdr:col>
      <xdr:colOff>38100</xdr:colOff>
      <xdr:row>58</xdr:row>
      <xdr:rowOff>13928</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56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5055</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49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9348</xdr:rowOff>
    </xdr:from>
    <xdr:to>
      <xdr:col>24</xdr:col>
      <xdr:colOff>63500</xdr:colOff>
      <xdr:row>76</xdr:row>
      <xdr:rowOff>54507</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039548"/>
          <a:ext cx="838200" cy="45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117874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148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54507</xdr:rowOff>
    </xdr:from>
    <xdr:to>
      <xdr:col>19</xdr:col>
      <xdr:colOff>177800</xdr:colOff>
      <xdr:row>76</xdr:row>
      <xdr:rowOff>104880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084707"/>
          <a:ext cx="889000" cy="50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91271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29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49723</xdr:rowOff>
    </xdr:from>
    <xdr:to>
      <xdr:col>15</xdr:col>
      <xdr:colOff>50800</xdr:colOff>
      <xdr:row>76</xdr:row>
      <xdr:rowOff>104880</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079923"/>
          <a:ext cx="889000" cy="55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131753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3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49723</xdr:rowOff>
    </xdr:from>
    <xdr:to>
      <xdr:col>10</xdr:col>
      <xdr:colOff>114300</xdr:colOff>
      <xdr:row>76</xdr:row>
      <xdr:rowOff>160268</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079923"/>
          <a:ext cx="889000" cy="110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04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128950</xdr:rowOff>
    </xdr:from>
    <xdr:to>
      <xdr:col>6</xdr:col>
      <xdr:colOff>38100</xdr:colOff>
      <xdr:row>78</xdr:row>
      <xdr:rowOff>59100</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3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50227</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423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129999</xdr:rowOff>
    </xdr:from>
    <xdr:to>
      <xdr:col>24</xdr:col>
      <xdr:colOff>114300</xdr:colOff>
      <xdr:row>76</xdr:row>
      <xdr:rowOff>60148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98874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152876</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840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3707</xdr:rowOff>
    </xdr:from>
    <xdr:to>
      <xdr:col>20</xdr:col>
      <xdr:colOff>38100</xdr:colOff>
      <xdr:row>76</xdr:row>
      <xdr:rowOff>105307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033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121835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809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54080</xdr:rowOff>
    </xdr:from>
    <xdr:to>
      <xdr:col>15</xdr:col>
      <xdr:colOff>101600</xdr:colOff>
      <xdr:row>76</xdr:row>
      <xdr:rowOff>155680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08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758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859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170373</xdr:rowOff>
    </xdr:from>
    <xdr:to>
      <xdr:col>10</xdr:col>
      <xdr:colOff>165100</xdr:colOff>
      <xdr:row>76</xdr:row>
      <xdr:rowOff>100523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029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117050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804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109468</xdr:rowOff>
    </xdr:from>
    <xdr:to>
      <xdr:col>6</xdr:col>
      <xdr:colOff>38100</xdr:colOff>
      <xdr:row>77</xdr:row>
      <xdr:rowOff>39618</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139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56145</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914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79499</xdr:rowOff>
    </xdr:from>
    <xdr:to>
      <xdr:col>24</xdr:col>
      <xdr:colOff>63500</xdr:colOff>
      <xdr:row>99</xdr:row>
      <xdr:rowOff>80411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3797300" y="17053049"/>
          <a:ext cx="838200" cy="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48221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850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79209</xdr:rowOff>
    </xdr:from>
    <xdr:to>
      <xdr:col>19</xdr:col>
      <xdr:colOff>177800</xdr:colOff>
      <xdr:row>99</xdr:row>
      <xdr:rowOff>80411</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7052759"/>
          <a:ext cx="889000" cy="1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144015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77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79209</xdr:rowOff>
    </xdr:from>
    <xdr:to>
      <xdr:col>15</xdr:col>
      <xdr:colOff>50800</xdr:colOff>
      <xdr:row>99</xdr:row>
      <xdr:rowOff>79710</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7052759"/>
          <a:ext cx="889000" cy="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144701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79710</xdr:rowOff>
    </xdr:from>
    <xdr:to>
      <xdr:col>10</xdr:col>
      <xdr:colOff>114300</xdr:colOff>
      <xdr:row>99</xdr:row>
      <xdr:rowOff>82446</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53260"/>
          <a:ext cx="889000" cy="2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145122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77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30305</xdr:rowOff>
    </xdr:from>
    <xdr:to>
      <xdr:col>6</xdr:col>
      <xdr:colOff>38100</xdr:colOff>
      <xdr:row>99</xdr:row>
      <xdr:rowOff>131905</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148432</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779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28699</xdr:rowOff>
    </xdr:from>
    <xdr:to>
      <xdr:col>24</xdr:col>
      <xdr:colOff>114300</xdr:colOff>
      <xdr:row>99</xdr:row>
      <xdr:rowOff>130299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7002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99</xdr:row>
      <xdr:rowOff>3772</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977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29611</xdr:rowOff>
    </xdr:from>
    <xdr:to>
      <xdr:col>20</xdr:col>
      <xdr:colOff>38100</xdr:colOff>
      <xdr:row>99</xdr:row>
      <xdr:rowOff>131211</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7003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122338</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7095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28409</xdr:rowOff>
    </xdr:from>
    <xdr:to>
      <xdr:col>15</xdr:col>
      <xdr:colOff>101600</xdr:colOff>
      <xdr:row>99</xdr:row>
      <xdr:rowOff>130009</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7001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121136</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7094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28910</xdr:rowOff>
    </xdr:from>
    <xdr:to>
      <xdr:col>10</xdr:col>
      <xdr:colOff>165100</xdr:colOff>
      <xdr:row>99</xdr:row>
      <xdr:rowOff>130510</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700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121637</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709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31646</xdr:rowOff>
    </xdr:from>
    <xdr:to>
      <xdr:col>6</xdr:col>
      <xdr:colOff>38100</xdr:colOff>
      <xdr:row>99</xdr:row>
      <xdr:rowOff>133246</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700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124373</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7097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56424</xdr:rowOff>
    </xdr:from>
    <xdr:to>
      <xdr:col>55</xdr:col>
      <xdr:colOff>0</xdr:colOff>
      <xdr:row>39</xdr:row>
      <xdr:rowOff>83530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9639300" y="6742974"/>
          <a:ext cx="838200" cy="27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99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56424</xdr:rowOff>
    </xdr:from>
    <xdr:to>
      <xdr:col>50</xdr:col>
      <xdr:colOff>114300</xdr:colOff>
      <xdr:row>39</xdr:row>
      <xdr:rowOff>58057</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8750300" y="6742974"/>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56751</xdr:rowOff>
    </xdr:from>
    <xdr:to>
      <xdr:col>45</xdr:col>
      <xdr:colOff>177800</xdr:colOff>
      <xdr:row>39</xdr:row>
      <xdr:rowOff>58057</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7861300" y="6743301"/>
          <a:ext cx="8890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56751</xdr:rowOff>
    </xdr:from>
    <xdr:to>
      <xdr:col>41</xdr:col>
      <xdr:colOff>50800</xdr:colOff>
      <xdr:row>39</xdr:row>
      <xdr:rowOff>62956</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flipV="1">
          <a:off x="6972300" y="6743301"/>
          <a:ext cx="889000" cy="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53957</xdr:rowOff>
    </xdr:from>
    <xdr:to>
      <xdr:col>36</xdr:col>
      <xdr:colOff>165100</xdr:colOff>
      <xdr:row>37</xdr:row>
      <xdr:rowOff>155557</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397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634</xdr:rowOff>
    </xdr:from>
    <xdr:ext cx="469744"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37428" y="6172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32730</xdr:rowOff>
    </xdr:from>
    <xdr:to>
      <xdr:col>55</xdr:col>
      <xdr:colOff>50800</xdr:colOff>
      <xdr:row>39</xdr:row>
      <xdr:rowOff>134330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71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119107</xdr:rowOff>
    </xdr:from>
    <xdr:ext cx="313932"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6342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5624</xdr:rowOff>
    </xdr:from>
    <xdr:to>
      <xdr:col>50</xdr:col>
      <xdr:colOff>165100</xdr:colOff>
      <xdr:row>39</xdr:row>
      <xdr:rowOff>107224</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692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98351</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50017" y="67849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7257</xdr:rowOff>
    </xdr:from>
    <xdr:to>
      <xdr:col>46</xdr:col>
      <xdr:colOff>38100</xdr:colOff>
      <xdr:row>39</xdr:row>
      <xdr:rowOff>108857</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693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99984</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61017" y="67865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5951</xdr:rowOff>
    </xdr:from>
    <xdr:to>
      <xdr:col>41</xdr:col>
      <xdr:colOff>101600</xdr:colOff>
      <xdr:row>39</xdr:row>
      <xdr:rowOff>107551</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692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98678</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72017" y="67852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12156</xdr:rowOff>
    </xdr:from>
    <xdr:to>
      <xdr:col>36</xdr:col>
      <xdr:colOff>165100</xdr:colOff>
      <xdr:row>39</xdr:row>
      <xdr:rowOff>113756</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698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104883</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83017" y="6791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37706</xdr:rowOff>
    </xdr:from>
    <xdr:to>
      <xdr:col>55</xdr:col>
      <xdr:colOff>0</xdr:colOff>
      <xdr:row>54</xdr:row>
      <xdr:rowOff>38735</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9639300" y="9296006"/>
          <a:ext cx="838200" cy="1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585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38735</xdr:rowOff>
    </xdr:from>
    <xdr:to>
      <xdr:col>50</xdr:col>
      <xdr:colOff>114300</xdr:colOff>
      <xdr:row>54</xdr:row>
      <xdr:rowOff>43802</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8750300" y="9297035"/>
          <a:ext cx="889000" cy="5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81145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682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43802</xdr:rowOff>
    </xdr:from>
    <xdr:to>
      <xdr:col>45</xdr:col>
      <xdr:colOff>177800</xdr:colOff>
      <xdr:row>54</xdr:row>
      <xdr:rowOff>168758</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861300" y="9302102"/>
          <a:ext cx="889000" cy="124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108831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710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98031</xdr:rowOff>
    </xdr:from>
    <xdr:to>
      <xdr:col>41</xdr:col>
      <xdr:colOff>50800</xdr:colOff>
      <xdr:row>54</xdr:row>
      <xdr:rowOff>168758</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a:off x="6972300" y="9356331"/>
          <a:ext cx="889000" cy="70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103078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70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154000</xdr:rowOff>
    </xdr:from>
    <xdr:to>
      <xdr:col>36</xdr:col>
      <xdr:colOff>165100</xdr:colOff>
      <xdr:row>56</xdr:row>
      <xdr:rowOff>84150</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58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75277</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676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158356</xdr:rowOff>
    </xdr:from>
    <xdr:to>
      <xdr:col>55</xdr:col>
      <xdr:colOff>50800</xdr:colOff>
      <xdr:row>54</xdr:row>
      <xdr:rowOff>88506</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24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9783</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096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159385</xdr:rowOff>
    </xdr:from>
    <xdr:to>
      <xdr:col>50</xdr:col>
      <xdr:colOff>165100</xdr:colOff>
      <xdr:row>54</xdr:row>
      <xdr:rowOff>89535</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24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106062</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021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164452</xdr:rowOff>
    </xdr:from>
    <xdr:to>
      <xdr:col>46</xdr:col>
      <xdr:colOff>38100</xdr:colOff>
      <xdr:row>54</xdr:row>
      <xdr:rowOff>94602</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251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111129</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026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117958</xdr:rowOff>
    </xdr:from>
    <xdr:to>
      <xdr:col>41</xdr:col>
      <xdr:colOff>101600</xdr:colOff>
      <xdr:row>55</xdr:row>
      <xdr:rowOff>48108</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37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64635</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151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47231</xdr:rowOff>
    </xdr:from>
    <xdr:to>
      <xdr:col>36</xdr:col>
      <xdr:colOff>165100</xdr:colOff>
      <xdr:row>54</xdr:row>
      <xdr:rowOff>148831</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305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165358</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080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162423</xdr:rowOff>
    </xdr:from>
    <xdr:to>
      <xdr:col>55</xdr:col>
      <xdr:colOff>0</xdr:colOff>
      <xdr:row>78</xdr:row>
      <xdr:rowOff>65963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364073"/>
          <a:ext cx="838200" cy="74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164332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94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162423</xdr:rowOff>
    </xdr:from>
    <xdr:to>
      <xdr:col>50</xdr:col>
      <xdr:colOff>114300</xdr:colOff>
      <xdr:row>78</xdr:row>
      <xdr:rowOff>9888</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8750300" y="13364073"/>
          <a:ext cx="889000" cy="18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53771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42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107668</xdr:rowOff>
    </xdr:from>
    <xdr:to>
      <xdr:col>45</xdr:col>
      <xdr:colOff>177800</xdr:colOff>
      <xdr:row>78</xdr:row>
      <xdr:rowOff>9888</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309318"/>
          <a:ext cx="889000" cy="73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70014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10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107668</xdr:rowOff>
    </xdr:from>
    <xdr:to>
      <xdr:col>41</xdr:col>
      <xdr:colOff>50800</xdr:colOff>
      <xdr:row>77</xdr:row>
      <xdr:rowOff>138680</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3309318"/>
          <a:ext cx="889000" cy="31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40453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413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124439</xdr:rowOff>
    </xdr:from>
    <xdr:to>
      <xdr:col>36</xdr:col>
      <xdr:colOff>165100</xdr:colOff>
      <xdr:row>78</xdr:row>
      <xdr:rowOff>54589</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26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45716</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41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15163</xdr:rowOff>
    </xdr:from>
    <xdr:to>
      <xdr:col>55</xdr:col>
      <xdr:colOff>50800</xdr:colOff>
      <xdr:row>78</xdr:row>
      <xdr:rowOff>116763</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38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119882</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21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111623</xdr:rowOff>
    </xdr:from>
    <xdr:to>
      <xdr:col>50</xdr:col>
      <xdr:colOff>165100</xdr:colOff>
      <xdr:row>78</xdr:row>
      <xdr:rowOff>41773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313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58300</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088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130538</xdr:rowOff>
    </xdr:from>
    <xdr:to>
      <xdr:col>46</xdr:col>
      <xdr:colOff>38100</xdr:colOff>
      <xdr:row>78</xdr:row>
      <xdr:rowOff>60688</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32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51815</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424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56868</xdr:rowOff>
    </xdr:from>
    <xdr:to>
      <xdr:col>41</xdr:col>
      <xdr:colOff>101600</xdr:colOff>
      <xdr:row>77</xdr:row>
      <xdr:rowOff>158468</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258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3545</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033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87880</xdr:rowOff>
    </xdr:from>
    <xdr:to>
      <xdr:col>36</xdr:col>
      <xdr:colOff>165100</xdr:colOff>
      <xdr:row>78</xdr:row>
      <xdr:rowOff>18030</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28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34557</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06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113571</xdr:rowOff>
    </xdr:from>
    <xdr:to>
      <xdr:col>55</xdr:col>
      <xdr:colOff>0</xdr:colOff>
      <xdr:row>96</xdr:row>
      <xdr:rowOff>121847</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572771"/>
          <a:ext cx="838200" cy="8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02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24310</xdr:rowOff>
    </xdr:from>
    <xdr:to>
      <xdr:col>50</xdr:col>
      <xdr:colOff>114300</xdr:colOff>
      <xdr:row>96</xdr:row>
      <xdr:rowOff>121847</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8750300" y="16483510"/>
          <a:ext cx="889000" cy="97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140809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25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24310</xdr:rowOff>
    </xdr:from>
    <xdr:to>
      <xdr:col>45</xdr:col>
      <xdr:colOff>177800</xdr:colOff>
      <xdr:row>96</xdr:row>
      <xdr:rowOff>108321</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6483510"/>
          <a:ext cx="889000" cy="84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118770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57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108321</xdr:rowOff>
    </xdr:from>
    <xdr:to>
      <xdr:col>41</xdr:col>
      <xdr:colOff>50800</xdr:colOff>
      <xdr:row>96</xdr:row>
      <xdr:rowOff>134831</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567521"/>
          <a:ext cx="889000" cy="2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131535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24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158341</xdr:rowOff>
    </xdr:from>
    <xdr:to>
      <xdr:col>36</xdr:col>
      <xdr:colOff>165100</xdr:colOff>
      <xdr:row>95</xdr:row>
      <xdr:rowOff>88491</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274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105018</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049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62771</xdr:rowOff>
    </xdr:from>
    <xdr:to>
      <xdr:col>55</xdr:col>
      <xdr:colOff>50800</xdr:colOff>
      <xdr:row>96</xdr:row>
      <xdr:rowOff>164371</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521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41198</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5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71047</xdr:rowOff>
    </xdr:from>
    <xdr:to>
      <xdr:col>50</xdr:col>
      <xdr:colOff>165100</xdr:colOff>
      <xdr:row>97</xdr:row>
      <xdr:rowOff>1197</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530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163774</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622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144960</xdr:rowOff>
    </xdr:from>
    <xdr:to>
      <xdr:col>46</xdr:col>
      <xdr:colOff>38100</xdr:colOff>
      <xdr:row>96</xdr:row>
      <xdr:rowOff>75110</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432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91637</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207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57521</xdr:rowOff>
    </xdr:from>
    <xdr:to>
      <xdr:col>41</xdr:col>
      <xdr:colOff>101600</xdr:colOff>
      <xdr:row>96</xdr:row>
      <xdr:rowOff>159121</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51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150248</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609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84031</xdr:rowOff>
    </xdr:from>
    <xdr:to>
      <xdr:col>36</xdr:col>
      <xdr:colOff>165100</xdr:colOff>
      <xdr:row>97</xdr:row>
      <xdr:rowOff>14181</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543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5308</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635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68134</xdr:rowOff>
    </xdr:from>
    <xdr:to>
      <xdr:col>85</xdr:col>
      <xdr:colOff>127000</xdr:colOff>
      <xdr:row>37</xdr:row>
      <xdr:rowOff>90908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5481300" y="6411784"/>
          <a:ext cx="838200" cy="22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78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42373</xdr:rowOff>
    </xdr:from>
    <xdr:to>
      <xdr:col>81</xdr:col>
      <xdr:colOff>50800</xdr:colOff>
      <xdr:row>37</xdr:row>
      <xdr:rowOff>68134</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4592300" y="6386023"/>
          <a:ext cx="889000" cy="25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132549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47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9412</xdr:rowOff>
    </xdr:from>
    <xdr:to>
      <xdr:col>76</xdr:col>
      <xdr:colOff>114300</xdr:colOff>
      <xdr:row>37</xdr:row>
      <xdr:rowOff>42373</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353062"/>
          <a:ext cx="889000" cy="32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152895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49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9412</xdr:rowOff>
    </xdr:from>
    <xdr:to>
      <xdr:col>71</xdr:col>
      <xdr:colOff>177800</xdr:colOff>
      <xdr:row>37</xdr:row>
      <xdr:rowOff>122641</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353062"/>
          <a:ext cx="889000" cy="113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140164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48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27349</xdr:rowOff>
    </xdr:from>
    <xdr:to>
      <xdr:col>67</xdr:col>
      <xdr:colOff>101600</xdr:colOff>
      <xdr:row>37</xdr:row>
      <xdr:rowOff>128949</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70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145476</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146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40108</xdr:rowOff>
    </xdr:from>
    <xdr:to>
      <xdr:col>85</xdr:col>
      <xdr:colOff>177800</xdr:colOff>
      <xdr:row>37</xdr:row>
      <xdr:rowOff>141708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383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18535</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362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17334</xdr:rowOff>
    </xdr:from>
    <xdr:to>
      <xdr:col>81</xdr:col>
      <xdr:colOff>101600</xdr:colOff>
      <xdr:row>37</xdr:row>
      <xdr:rowOff>118934</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360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135461</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136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163023</xdr:rowOff>
    </xdr:from>
    <xdr:to>
      <xdr:col>76</xdr:col>
      <xdr:colOff>165100</xdr:colOff>
      <xdr:row>37</xdr:row>
      <xdr:rowOff>93173</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335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109700</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110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130062</xdr:rowOff>
    </xdr:from>
    <xdr:to>
      <xdr:col>72</xdr:col>
      <xdr:colOff>38100</xdr:colOff>
      <xdr:row>37</xdr:row>
      <xdr:rowOff>60212</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302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76739</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077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71841</xdr:rowOff>
    </xdr:from>
    <xdr:to>
      <xdr:col>67</xdr:col>
      <xdr:colOff>101600</xdr:colOff>
      <xdr:row>38</xdr:row>
      <xdr:rowOff>1991</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415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164568</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50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134130</xdr:rowOff>
    </xdr:from>
    <xdr:to>
      <xdr:col>85</xdr:col>
      <xdr:colOff>127000</xdr:colOff>
      <xdr:row>57</xdr:row>
      <xdr:rowOff>22702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735330"/>
          <a:ext cx="838200" cy="60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122018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80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133482</xdr:rowOff>
    </xdr:from>
    <xdr:to>
      <xdr:col>81</xdr:col>
      <xdr:colOff>50800</xdr:colOff>
      <xdr:row>57</xdr:row>
      <xdr:rowOff>22702</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4592300" y="9734682"/>
          <a:ext cx="889000" cy="60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105201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36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53327</xdr:rowOff>
    </xdr:from>
    <xdr:to>
      <xdr:col>76</xdr:col>
      <xdr:colOff>114300</xdr:colOff>
      <xdr:row>56</xdr:row>
      <xdr:rowOff>133482</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483077"/>
          <a:ext cx="889000" cy="251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136367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39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53327</xdr:rowOff>
    </xdr:from>
    <xdr:to>
      <xdr:col>71</xdr:col>
      <xdr:colOff>177800</xdr:colOff>
      <xdr:row>55</xdr:row>
      <xdr:rowOff>140767</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2814300" y="9483077"/>
          <a:ext cx="889000" cy="87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99552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70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132974</xdr:rowOff>
    </xdr:from>
    <xdr:to>
      <xdr:col>67</xdr:col>
      <xdr:colOff>101600</xdr:colOff>
      <xdr:row>56</xdr:row>
      <xdr:rowOff>63124</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2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54251</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655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83330</xdr:rowOff>
    </xdr:from>
    <xdr:to>
      <xdr:col>85</xdr:col>
      <xdr:colOff>177800</xdr:colOff>
      <xdr:row>57</xdr:row>
      <xdr:rowOff>13480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68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61757</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662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143352</xdr:rowOff>
    </xdr:from>
    <xdr:to>
      <xdr:col>81</xdr:col>
      <xdr:colOff>101600</xdr:colOff>
      <xdr:row>57</xdr:row>
      <xdr:rowOff>73502</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744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64629</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837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82682</xdr:rowOff>
    </xdr:from>
    <xdr:to>
      <xdr:col>76</xdr:col>
      <xdr:colOff>165100</xdr:colOff>
      <xdr:row>57</xdr:row>
      <xdr:rowOff>12832</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683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3959</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776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2527</xdr:rowOff>
    </xdr:from>
    <xdr:to>
      <xdr:col>72</xdr:col>
      <xdr:colOff>38100</xdr:colOff>
      <xdr:row>55</xdr:row>
      <xdr:rowOff>104127</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432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120654</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207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89967</xdr:rowOff>
    </xdr:from>
    <xdr:to>
      <xdr:col>67</xdr:col>
      <xdr:colOff>101600</xdr:colOff>
      <xdr:row>56</xdr:row>
      <xdr:rowOff>20117</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519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36644</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29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91489</xdr:rowOff>
    </xdr:from>
    <xdr:to>
      <xdr:col>85</xdr:col>
      <xdr:colOff>127000</xdr:colOff>
      <xdr:row>79</xdr:row>
      <xdr:rowOff>91796</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636039"/>
          <a:ext cx="838200" cy="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49261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22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82998</xdr:rowOff>
    </xdr:from>
    <xdr:to>
      <xdr:col>81</xdr:col>
      <xdr:colOff>50800</xdr:colOff>
      <xdr:row>79</xdr:row>
      <xdr:rowOff>91489</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627548"/>
          <a:ext cx="889000" cy="8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34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82998</xdr:rowOff>
    </xdr:from>
    <xdr:to>
      <xdr:col>76</xdr:col>
      <xdr:colOff>114300</xdr:colOff>
      <xdr:row>79</xdr:row>
      <xdr:rowOff>85319</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627548"/>
          <a:ext cx="889000" cy="2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33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85319</xdr:rowOff>
    </xdr:from>
    <xdr:to>
      <xdr:col>71</xdr:col>
      <xdr:colOff>177800</xdr:colOff>
      <xdr:row>79</xdr:row>
      <xdr:rowOff>92086</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629869"/>
          <a:ext cx="889000" cy="6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3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155671</xdr:rowOff>
    </xdr:from>
    <xdr:to>
      <xdr:col>67</xdr:col>
      <xdr:colOff>101600</xdr:colOff>
      <xdr:row>79</xdr:row>
      <xdr:rowOff>85821</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28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102348</xdr:rowOff>
    </xdr:from>
    <xdr:ext cx="534377"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47111" y="13303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40996</xdr:rowOff>
    </xdr:from>
    <xdr:to>
      <xdr:col>85</xdr:col>
      <xdr:colOff>177800</xdr:colOff>
      <xdr:row>79</xdr:row>
      <xdr:rowOff>142596</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8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4812</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49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40689</xdr:rowOff>
    </xdr:from>
    <xdr:to>
      <xdr:col>81</xdr:col>
      <xdr:colOff>101600</xdr:colOff>
      <xdr:row>79</xdr:row>
      <xdr:rowOff>142289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85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133416</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677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32198</xdr:rowOff>
    </xdr:from>
    <xdr:to>
      <xdr:col>76</xdr:col>
      <xdr:colOff>165100</xdr:colOff>
      <xdr:row>79</xdr:row>
      <xdr:rowOff>133798</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76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124925</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669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34519</xdr:rowOff>
    </xdr:from>
    <xdr:to>
      <xdr:col>72</xdr:col>
      <xdr:colOff>38100</xdr:colOff>
      <xdr:row>79</xdr:row>
      <xdr:rowOff>136119</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79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127246</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671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41286</xdr:rowOff>
    </xdr:from>
    <xdr:to>
      <xdr:col>67</xdr:col>
      <xdr:colOff>101600</xdr:colOff>
      <xdr:row>79</xdr:row>
      <xdr:rowOff>142886</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85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134013</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678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102456</xdr:rowOff>
    </xdr:from>
    <xdr:to>
      <xdr:col>85</xdr:col>
      <xdr:colOff>127000</xdr:colOff>
      <xdr:row>97</xdr:row>
      <xdr:rowOff>116173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6733106"/>
          <a:ext cx="8382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62627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693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102456</xdr:rowOff>
    </xdr:from>
    <xdr:to>
      <xdr:col>81</xdr:col>
      <xdr:colOff>50800</xdr:colOff>
      <xdr:row>97</xdr:row>
      <xdr:rowOff>112432</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733106"/>
          <a:ext cx="889000" cy="9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4855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80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89472</xdr:rowOff>
    </xdr:from>
    <xdr:to>
      <xdr:col>76</xdr:col>
      <xdr:colOff>114300</xdr:colOff>
      <xdr:row>97</xdr:row>
      <xdr:rowOff>112432</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3703300" y="16720122"/>
          <a:ext cx="889000" cy="22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4332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80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89472</xdr:rowOff>
    </xdr:from>
    <xdr:to>
      <xdr:col>71</xdr:col>
      <xdr:colOff>177800</xdr:colOff>
      <xdr:row>97</xdr:row>
      <xdr:rowOff>155928</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720122"/>
          <a:ext cx="889000" cy="66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10101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81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94371</xdr:rowOff>
    </xdr:from>
    <xdr:to>
      <xdr:col>67</xdr:col>
      <xdr:colOff>101600</xdr:colOff>
      <xdr:row>98</xdr:row>
      <xdr:rowOff>24521</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5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41048</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500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65373</xdr:rowOff>
    </xdr:from>
    <xdr:to>
      <xdr:col>85</xdr:col>
      <xdr:colOff>177800</xdr:colOff>
      <xdr:row>97</xdr:row>
      <xdr:rowOff>166973</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696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24750</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483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51656</xdr:rowOff>
    </xdr:from>
    <xdr:to>
      <xdr:col>81</xdr:col>
      <xdr:colOff>101600</xdr:colOff>
      <xdr:row>97</xdr:row>
      <xdr:rowOff>153256</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68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169783</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457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61632</xdr:rowOff>
    </xdr:from>
    <xdr:to>
      <xdr:col>76</xdr:col>
      <xdr:colOff>165100</xdr:colOff>
      <xdr:row>97</xdr:row>
      <xdr:rowOff>163232</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692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8309</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467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38672</xdr:rowOff>
    </xdr:from>
    <xdr:to>
      <xdr:col>72</xdr:col>
      <xdr:colOff>38100</xdr:colOff>
      <xdr:row>97</xdr:row>
      <xdr:rowOff>140272</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66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156799</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444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105128</xdr:rowOff>
    </xdr:from>
    <xdr:to>
      <xdr:col>67</xdr:col>
      <xdr:colOff>101600</xdr:colOff>
      <xdr:row>98</xdr:row>
      <xdr:rowOff>35278</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735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26405</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828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42201</xdr:rowOff>
    </xdr:from>
    <xdr:to>
      <xdr:col>98</xdr:col>
      <xdr:colOff>38100</xdr:colOff>
      <xdr:row>39</xdr:row>
      <xdr:rowOff>143801</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28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160328</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99333" y="650397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57</xdr:row>
      <xdr:rowOff>111777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民生費については、住民一人あたりのコストは増加。保育関連事業の増加等が要因。民生費全体は増加傾向にあり、類似団体と比較しても多額な状況が続いている。事業の優先性、重要性、効果等を十分に考慮したうえで、事業の見直しに努めていく。</a:t>
          </a:r>
        </a:p>
        <a:p>
          <a:r>
            <a:rPr kumimoji="1" lang="ja-JP" altLang="en-US" sz="1300">
              <a:latin typeface="ＭＳ Ｐゴシック" panose="020B0600070205080204" pitchFamily="50" charset="-128"/>
              <a:ea typeface="ＭＳ Ｐゴシック" panose="020B0600070205080204" pitchFamily="50" charset="-128"/>
            </a:rPr>
            <a:t>　農林水産業費については、住民一人あたりのコストは増加。農業は本市の基幹産業であることから、手厚い補助事業等を実施していることもあり、類似団体と比較しても多額な状況。民生費と同様に、事業の優先性、重要性、効果等を十分に考慮したうえで、事業の見直しに努め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商工費については、住民一人あたりのコストは減少。企業誘致用地整備事業特別会計繰出金の減少等が要因。物価高騰対応重点支援地方創生臨時交付金を活用した物価高騰対策事業を継続的に実施おり、交付金の状況によっては今後も増加する可能性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教育費については、住民一人あたりのコストが増加。新規事業として学校給食費補助事業（小・中学校）を開始したことによる増加等が要因。この他にも、学校施設の改修・更新等が見込まれているため、事業の優先性等を十分に考慮し計画的に実施す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長崎県雲仙市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財政調整基金残高については、取り崩しを行わず積立額は微増。前年度とほぼ同額。</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財政調整基金残高については変動していないものの、基金全体としては減少傾向にある。</a:t>
          </a:r>
        </a:p>
        <a:p>
          <a:r>
            <a:rPr kumimoji="1" lang="ja-JP" altLang="en-US" sz="1400">
              <a:latin typeface="ＭＳ ゴシック" pitchFamily="49" charset="-128"/>
              <a:ea typeface="ＭＳ ゴシック" pitchFamily="49" charset="-128"/>
            </a:rPr>
            <a:t>　実質収支額については、前年度比</a:t>
          </a:r>
          <a:r>
            <a:rPr kumimoji="1" lang="en-US" altLang="ja-JP" sz="1400">
              <a:latin typeface="ＭＳ ゴシック" pitchFamily="49" charset="-128"/>
              <a:ea typeface="ＭＳ ゴシック" pitchFamily="49" charset="-128"/>
            </a:rPr>
            <a:t>61</a:t>
          </a:r>
          <a:r>
            <a:rPr kumimoji="1" lang="ja-JP" altLang="en-US" sz="1400">
              <a:latin typeface="ＭＳ ゴシック" pitchFamily="49" charset="-128"/>
              <a:ea typeface="ＭＳ ゴシック" pitchFamily="49" charset="-128"/>
            </a:rPr>
            <a:t>百万円の増。</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今後については、事業の見直し等により、健全な財政運営に努めていく。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長崎県雲仙市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一般会計において、中期財政計画に沿った財政運営を行っており、引き続き黒字となったが、普通交付税の合併算定替えの終了により歳入が減少しているため、今後も適正な財政運営に努める。</a:t>
          </a:r>
        </a:p>
        <a:p>
          <a:r>
            <a:rPr kumimoji="1" lang="ja-JP" altLang="en-US" sz="1400">
              <a:latin typeface="ＭＳ ゴシック" pitchFamily="49" charset="-128"/>
              <a:ea typeface="ＭＳ ゴシック" pitchFamily="49" charset="-128"/>
            </a:rPr>
            <a:t>　企業会計や特別会計についても、独立採算及び適正な歳入の確保等に努める。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長崎県雲仙市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a:t>
          </a:r>
          <a:r>
            <a:rPr kumimoji="1" lang="ja-JP" altLang="en-US" sz="1100">
              <a:latin typeface="ＭＳ ゴシック" pitchFamily="49" charset="-128"/>
              <a:ea typeface="ＭＳ ゴシック" pitchFamily="49" charset="-128"/>
            </a:rPr>
            <a:t>前年度と比較し、元利償還金の減等により分子は減。</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地方債の借入方針として、①借入額を元金償還額よりも少ない額に抑える、②後年度の公債費抑制のため、可能な限り繰上償還を実施し、償還金額の抑制・縮減するよう財政運営を行っている。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これにより、実質公債費比率の大幅な上昇を抑えてきた。</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しかしながら、繰上償還を続けてきたことに伴い、この財源である減債基金残高は減少傾向。</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これを踏まえ、例年前年度実質収支の</a:t>
          </a:r>
          <a:r>
            <a:rPr kumimoji="1" lang="en-US" altLang="ja-JP" sz="1100">
              <a:latin typeface="ＭＳ ゴシック" pitchFamily="49" charset="-128"/>
              <a:ea typeface="ＭＳ ゴシック" pitchFamily="49" charset="-128"/>
            </a:rPr>
            <a:t>1/2</a:t>
          </a:r>
          <a:r>
            <a:rPr kumimoji="1" lang="ja-JP" altLang="en-US" sz="1100">
              <a:latin typeface="ＭＳ ゴシック" pitchFamily="49" charset="-128"/>
              <a:ea typeface="ＭＳ ゴシック" pitchFamily="49" charset="-128"/>
            </a:rPr>
            <a:t>にて地方債の繰上償還を行ってきたが、今後については繰上償還ではなく減債基金へ積立てることも検討が必要。</a:t>
          </a:r>
        </a:p>
        <a:p>
          <a:r>
            <a:rPr kumimoji="1" lang="ja-JP" altLang="en-US" sz="1100">
              <a:latin typeface="ＭＳ ゴシック" pitchFamily="49" charset="-128"/>
              <a:ea typeface="ＭＳ ゴシック" pitchFamily="49" charset="-128"/>
            </a:rPr>
            <a:t>　繰上償還を行わず、基金へ積立てるとなった場合も、上記地方債の借入方針①にて実質公債費比率の大幅に上昇しないよう努めていく。</a:t>
          </a:r>
          <a:endParaRPr kumimoji="1" lang="en-US" altLang="ja-JP" sz="11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長崎県雲仙市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地方債現在高は減となっているが、充当可能基金の減により、将来負担比率の分子は増加傾向にある。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例年、前年度実質収支の</a:t>
          </a:r>
          <a:r>
            <a:rPr kumimoji="1" lang="en-US" altLang="ja-JP" sz="1400">
              <a:latin typeface="ＭＳ ゴシック" pitchFamily="49" charset="-128"/>
              <a:ea typeface="ＭＳ ゴシック" pitchFamily="49" charset="-128"/>
            </a:rPr>
            <a:t>1/2</a:t>
          </a:r>
          <a:r>
            <a:rPr kumimoji="1" lang="ja-JP" altLang="en-US" sz="1400">
              <a:latin typeface="ＭＳ ゴシック" pitchFamily="49" charset="-128"/>
              <a:ea typeface="ＭＳ ゴシック" pitchFamily="49" charset="-128"/>
            </a:rPr>
            <a:t>にて地方債の繰上償還を行ってきたが、今後については繰上償還ではなく減債基金へ積立てることも検討が必要。</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長崎県雲仙市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減債基金への基金利子の増はあったものの、決算財源調整のため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百万円の取り崩しによる減が大きく影響し、基金全体としては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1,269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財源調整のための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基金は令和元年度以降財源不足による取り崩しが続いている。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今後においても、あと数年は取り崩しを行う見込み。</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事業の見直し等を行いながら、基金取崩しを行わない財政運営を目指す。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振興基金：市民の連携の強化又は地域振興等に関する施策の推進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地域福祉基金：地域福祉の向上</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ふるさと応援基金：住民の福祉の増進、特色あるふるさとづくりと協働のまちづくりに資する。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地域づくり基金：活力と潤いに満ちた地域社会の実現</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庁舎整備基金：庁舎整備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ふるさと応援基金：寄附額の減少による減（▲</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地域づくり基金：対象事業費充当による減（▲</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寄付金額に大きく左右されるふるさと応援基金を除けば、現時点で大きな増減は予定していない。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基金利子額を積み立てたことによる増。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残高は、標準財政規模の概ね</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％を目安としている（令和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年度標準財政規模</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16,449,148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決算財源調整のため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百万円の取崩しによる減があり、最終的には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長期財政見通しでは、令和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年度までの各年度において、財源不足が見込まれ、減債基金の取り崩しを予定している。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例年、前年度実質収支の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にて地方債の繰上償還を行ってきたが、今後については繰上償還ではなく減債基金へ積立てることも検討が必要。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長崎県雲仙市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40,724
39,779
214.29
33,019,370
31,737,052
885,008
16,449,148
19,730,056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本市の令和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年度における有形固定資産減価償却率は</a:t>
          </a:r>
          <a:r>
            <a:rPr kumimoji="1" lang="en-US" altLang="ja-JP" sz="1100">
              <a:latin typeface="ＭＳ Ｐゴシック" panose="020B0600070205080204" pitchFamily="50" charset="-128"/>
              <a:ea typeface="ＭＳ Ｐゴシック" panose="020B0600070205080204" pitchFamily="50" charset="-128"/>
            </a:rPr>
            <a:t>64.4%</a:t>
          </a:r>
          <a:r>
            <a:rPr kumimoji="1" lang="ja-JP" altLang="en-US" sz="1100">
              <a:latin typeface="ＭＳ Ｐゴシック" panose="020B0600070205080204" pitchFamily="50" charset="-128"/>
              <a:ea typeface="ＭＳ Ｐゴシック" panose="020B0600070205080204" pitchFamily="50" charset="-128"/>
            </a:rPr>
            <a:t>であり、全国平均（</a:t>
          </a:r>
          <a:r>
            <a:rPr kumimoji="1" lang="en-US" altLang="ja-JP" sz="1100">
              <a:latin typeface="ＭＳ Ｐゴシック" panose="020B0600070205080204" pitchFamily="50" charset="-128"/>
              <a:ea typeface="ＭＳ Ｐゴシック" panose="020B0600070205080204" pitchFamily="50" charset="-128"/>
            </a:rPr>
            <a:t>65.7%</a:t>
          </a:r>
          <a:r>
            <a:rPr kumimoji="1" lang="ja-JP" altLang="en-US" sz="1100">
              <a:latin typeface="ＭＳ Ｐゴシック" panose="020B0600070205080204" pitchFamily="50" charset="-128"/>
              <a:ea typeface="ＭＳ Ｐゴシック" panose="020B0600070205080204" pitchFamily="50" charset="-128"/>
            </a:rPr>
            <a:t>）や長崎県平均（</a:t>
          </a:r>
          <a:r>
            <a:rPr kumimoji="1" lang="en-US" altLang="ja-JP" sz="1100">
              <a:latin typeface="ＭＳ Ｐゴシック" panose="020B0600070205080204" pitchFamily="50" charset="-128"/>
              <a:ea typeface="ＭＳ Ｐゴシック" panose="020B0600070205080204" pitchFamily="50" charset="-128"/>
            </a:rPr>
            <a:t>66.6%</a:t>
          </a:r>
          <a:r>
            <a:rPr kumimoji="1" lang="ja-JP" altLang="en-US" sz="1100">
              <a:latin typeface="ＭＳ Ｐゴシック" panose="020B0600070205080204" pitchFamily="50" charset="-128"/>
              <a:ea typeface="ＭＳ Ｐゴシック" panose="020B0600070205080204" pitchFamily="50" charset="-128"/>
            </a:rPr>
            <a:t>）をやや下回るものの、類似団体（類型</a:t>
          </a:r>
          <a:r>
            <a:rPr kumimoji="1" lang="en-US" altLang="ja-JP" sz="1100">
              <a:latin typeface="ＭＳ Ｐゴシック" panose="020B0600070205080204" pitchFamily="50" charset="-128"/>
              <a:ea typeface="ＭＳ Ｐゴシック" panose="020B0600070205080204" pitchFamily="50" charset="-128"/>
            </a:rPr>
            <a:t>Ⅰ</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）の中では</a:t>
          </a:r>
          <a:r>
            <a:rPr kumimoji="1" lang="en-US" altLang="ja-JP" sz="1100">
              <a:latin typeface="ＭＳ Ｐゴシック" panose="020B0600070205080204" pitchFamily="50" charset="-128"/>
              <a:ea typeface="ＭＳ Ｐゴシック" panose="020B0600070205080204" pitchFamily="50" charset="-128"/>
            </a:rPr>
            <a:t>132</a:t>
          </a:r>
          <a:r>
            <a:rPr kumimoji="1" lang="ja-JP" altLang="en-US" sz="1100">
              <a:latin typeface="ＭＳ Ｐゴシック" panose="020B0600070205080204" pitchFamily="50" charset="-128"/>
              <a:ea typeface="ＭＳ Ｐゴシック" panose="020B0600070205080204" pitchFamily="50" charset="-128"/>
            </a:rPr>
            <a:t>団体中</a:t>
          </a:r>
          <a:r>
            <a:rPr kumimoji="1" lang="en-US" altLang="ja-JP" sz="1100">
              <a:latin typeface="ＭＳ Ｐゴシック" panose="020B0600070205080204" pitchFamily="50" charset="-128"/>
              <a:ea typeface="ＭＳ Ｐゴシック" panose="020B0600070205080204" pitchFamily="50" charset="-128"/>
            </a:rPr>
            <a:t>56</a:t>
          </a:r>
          <a:r>
            <a:rPr kumimoji="1" lang="ja-JP" altLang="en-US" sz="1100">
              <a:latin typeface="ＭＳ Ｐゴシック" panose="020B0600070205080204" pitchFamily="50" charset="-128"/>
              <a:ea typeface="ＭＳ Ｐゴシック" panose="020B0600070205080204" pitchFamily="50" charset="-128"/>
            </a:rPr>
            <a:t>位に位置している。経年変化を見ると、令和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年度の</a:t>
          </a:r>
          <a:r>
            <a:rPr kumimoji="1" lang="en-US" altLang="ja-JP" sz="1100">
              <a:latin typeface="ＭＳ Ｐゴシック" panose="020B0600070205080204" pitchFamily="50" charset="-128"/>
              <a:ea typeface="ＭＳ Ｐゴシック" panose="020B0600070205080204" pitchFamily="50" charset="-128"/>
            </a:rPr>
            <a:t>59.7%</a:t>
          </a:r>
          <a:r>
            <a:rPr kumimoji="1" lang="ja-JP" altLang="en-US" sz="1100">
              <a:latin typeface="ＭＳ Ｐゴシック" panose="020B0600070205080204" pitchFamily="50" charset="-128"/>
              <a:ea typeface="ＭＳ Ｐゴシック" panose="020B0600070205080204" pitchFamily="50" charset="-128"/>
            </a:rPr>
            <a:t>から毎年約</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ポイントずつ上昇しており、公共施設やインフラ資産の老朽化が着実に進行していることが確認でき、旧各町時代に整備された多くの公共施設が一斉に更新期を迎えつつある。公共施設の老朽化に伴う将来の財政負担を軽減するため、「雲仙市公共施設等総合管理計画」に基づき、施設の長寿命化改修による耐用年数の延伸を進める。</a:t>
          </a:r>
        </a:p>
      </xdr:txBody>
    </xdr:sp>
    <xdr:clientData/>
  </xdr:twoCellAnchor>
  <xdr:oneCellAnchor>
    <xdr:from>
      <xdr:col>4</xdr:col>
      <xdr:colOff>174625</xdr:colOff>
      <xdr:row>23</xdr:row>
      <xdr:rowOff>47625</xdr:rowOff>
    </xdr:from>
    <xdr:ext cx="349839" cy="225703"/>
    <xdr:sp macro="" textlink="">
      <xdr:nvSpPr>
        <xdr:cNvPr id="59" name="テキスト ボックス 58"/>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63" name="テキスト ボックス 62"/>
        <xdr:cNvSpPr txBox="1"/>
      </xdr:nvSpPr>
      <xdr:spPr>
        <a:xfrm>
          <a:off x="721516" y="65269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3" name="テキスト ボックス 72"/>
        <xdr:cNvSpPr txBox="1"/>
      </xdr:nvSpPr>
      <xdr:spPr>
        <a:xfrm>
          <a:off x="801248" y="476966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75" name="直線コネクタ 74"/>
        <xdr:cNvCxnSpPr/>
      </xdr:nvCxnSpPr>
      <xdr:spPr>
        <a:xfrm flipV="1">
          <a:off x="4206240" y="5371783"/>
          <a:ext cx="1270" cy="10188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76" name="有形固定資産減価償却率最小値テキスト"/>
        <xdr:cNvSpPr txBox="1"/>
      </xdr:nvSpPr>
      <xdr:spPr>
        <a:xfrm>
          <a:off x="4258945" y="6394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77" name="直線コネクタ 76"/>
        <xdr:cNvCxnSpPr/>
      </xdr:nvCxnSpPr>
      <xdr:spPr>
        <a:xfrm>
          <a:off x="4119245" y="6390640"/>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78" name="有形固定資産減価償却率最大値テキスト"/>
        <xdr:cNvSpPr txBox="1"/>
      </xdr:nvSpPr>
      <xdr:spPr>
        <a:xfrm>
          <a:off x="4258945" y="5150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79" name="直線コネクタ 78"/>
        <xdr:cNvCxnSpPr/>
      </xdr:nvCxnSpPr>
      <xdr:spPr>
        <a:xfrm>
          <a:off x="4119245" y="537178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147655</xdr:rowOff>
    </xdr:from>
    <xdr:ext cx="405111" cy="259045"/>
    <xdr:sp macro="" textlink="">
      <xdr:nvSpPr>
        <xdr:cNvPr id="80" name="有形固定資産減価償却率平均値テキスト"/>
        <xdr:cNvSpPr txBox="1"/>
      </xdr:nvSpPr>
      <xdr:spPr>
        <a:xfrm>
          <a:off x="4258945" y="59464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81" name="フローチャート: 判断 80"/>
        <xdr:cNvSpPr/>
      </xdr:nvSpPr>
      <xdr:spPr>
        <a:xfrm>
          <a:off x="4157345" y="59680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82" name="フローチャート: 判断 81"/>
        <xdr:cNvSpPr/>
      </xdr:nvSpPr>
      <xdr:spPr>
        <a:xfrm>
          <a:off x="3537585" y="59500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83" name="フローチャート: 判断 82"/>
        <xdr:cNvSpPr/>
      </xdr:nvSpPr>
      <xdr:spPr>
        <a:xfrm>
          <a:off x="2867025" y="59428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84" name="フローチャート: 判断 83"/>
        <xdr:cNvSpPr/>
      </xdr:nvSpPr>
      <xdr:spPr>
        <a:xfrm>
          <a:off x="2196465" y="59104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46884</xdr:rowOff>
    </xdr:from>
    <xdr:to>
      <xdr:col>7</xdr:col>
      <xdr:colOff>187325</xdr:colOff>
      <xdr:row>30</xdr:row>
      <xdr:rowOff>148484</xdr:rowOff>
    </xdr:to>
    <xdr:sp macro="" textlink="">
      <xdr:nvSpPr>
        <xdr:cNvPr id="85" name="フローチャート: 判断 84"/>
        <xdr:cNvSpPr/>
      </xdr:nvSpPr>
      <xdr:spPr>
        <a:xfrm>
          <a:off x="1525905" y="584570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145838</xdr:rowOff>
    </xdr:from>
    <xdr:to>
      <xdr:col>23</xdr:col>
      <xdr:colOff>136525</xdr:colOff>
      <xdr:row>31</xdr:row>
      <xdr:rowOff>75988</xdr:rowOff>
    </xdr:to>
    <xdr:sp macro="" textlink="">
      <xdr:nvSpPr>
        <xdr:cNvPr id="91" name="楕円 90"/>
        <xdr:cNvSpPr/>
      </xdr:nvSpPr>
      <xdr:spPr>
        <a:xfrm>
          <a:off x="4157345" y="59446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168715</xdr:rowOff>
    </xdr:from>
    <xdr:ext cx="405111" cy="259045"/>
    <xdr:sp macro="" textlink="">
      <xdr:nvSpPr>
        <xdr:cNvPr id="92" name="有形固定資産減価償却率該当値テキスト"/>
        <xdr:cNvSpPr txBox="1"/>
      </xdr:nvSpPr>
      <xdr:spPr>
        <a:xfrm>
          <a:off x="4258945" y="5799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122449</xdr:rowOff>
    </xdr:from>
    <xdr:to>
      <xdr:col>19</xdr:col>
      <xdr:colOff>187325</xdr:colOff>
      <xdr:row>31</xdr:row>
      <xdr:rowOff>52599</xdr:rowOff>
    </xdr:to>
    <xdr:sp macro="" textlink="">
      <xdr:nvSpPr>
        <xdr:cNvPr id="93" name="楕円 92"/>
        <xdr:cNvSpPr/>
      </xdr:nvSpPr>
      <xdr:spPr>
        <a:xfrm>
          <a:off x="3537585" y="59212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1799</xdr:rowOff>
    </xdr:from>
    <xdr:to>
      <xdr:col>23</xdr:col>
      <xdr:colOff>85725</xdr:colOff>
      <xdr:row>31</xdr:row>
      <xdr:rowOff>25188</xdr:rowOff>
    </xdr:to>
    <xdr:cxnSp macro="">
      <xdr:nvCxnSpPr>
        <xdr:cNvPr id="94" name="直線コネクタ 93"/>
        <xdr:cNvCxnSpPr/>
      </xdr:nvCxnSpPr>
      <xdr:spPr>
        <a:xfrm>
          <a:off x="3588385" y="5968259"/>
          <a:ext cx="619760" cy="23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88265</xdr:rowOff>
    </xdr:from>
    <xdr:to>
      <xdr:col>15</xdr:col>
      <xdr:colOff>187325</xdr:colOff>
      <xdr:row>31</xdr:row>
      <xdr:rowOff>18415</xdr:rowOff>
    </xdr:to>
    <xdr:sp macro="" textlink="">
      <xdr:nvSpPr>
        <xdr:cNvPr id="95" name="楕円 94"/>
        <xdr:cNvSpPr/>
      </xdr:nvSpPr>
      <xdr:spPr>
        <a:xfrm>
          <a:off x="2867025" y="58870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139065</xdr:rowOff>
    </xdr:from>
    <xdr:to>
      <xdr:col>19</xdr:col>
      <xdr:colOff>136525</xdr:colOff>
      <xdr:row>31</xdr:row>
      <xdr:rowOff>1799</xdr:rowOff>
    </xdr:to>
    <xdr:cxnSp macro="">
      <xdr:nvCxnSpPr>
        <xdr:cNvPr id="96" name="直線コネクタ 95"/>
        <xdr:cNvCxnSpPr/>
      </xdr:nvCxnSpPr>
      <xdr:spPr>
        <a:xfrm>
          <a:off x="2917825" y="5937885"/>
          <a:ext cx="670560" cy="30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77470</xdr:rowOff>
    </xdr:from>
    <xdr:to>
      <xdr:col>11</xdr:col>
      <xdr:colOff>187325</xdr:colOff>
      <xdr:row>31</xdr:row>
      <xdr:rowOff>7620</xdr:rowOff>
    </xdr:to>
    <xdr:sp macro="" textlink="">
      <xdr:nvSpPr>
        <xdr:cNvPr id="97" name="楕円 96"/>
        <xdr:cNvSpPr/>
      </xdr:nvSpPr>
      <xdr:spPr>
        <a:xfrm>
          <a:off x="2196465" y="58762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128270</xdr:rowOff>
    </xdr:from>
    <xdr:to>
      <xdr:col>15</xdr:col>
      <xdr:colOff>136525</xdr:colOff>
      <xdr:row>30</xdr:row>
      <xdr:rowOff>139065</xdr:rowOff>
    </xdr:to>
    <xdr:cxnSp macro="">
      <xdr:nvCxnSpPr>
        <xdr:cNvPr id="98" name="直線コネクタ 97"/>
        <xdr:cNvCxnSpPr/>
      </xdr:nvCxnSpPr>
      <xdr:spPr>
        <a:xfrm>
          <a:off x="2247265" y="5927090"/>
          <a:ext cx="67056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61278</xdr:rowOff>
    </xdr:from>
    <xdr:to>
      <xdr:col>7</xdr:col>
      <xdr:colOff>187325</xdr:colOff>
      <xdr:row>30</xdr:row>
      <xdr:rowOff>162878</xdr:rowOff>
    </xdr:to>
    <xdr:sp macro="" textlink="">
      <xdr:nvSpPr>
        <xdr:cNvPr id="99" name="楕円 98"/>
        <xdr:cNvSpPr/>
      </xdr:nvSpPr>
      <xdr:spPr>
        <a:xfrm>
          <a:off x="1525905" y="586009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112078</xdr:rowOff>
    </xdr:from>
    <xdr:to>
      <xdr:col>11</xdr:col>
      <xdr:colOff>136525</xdr:colOff>
      <xdr:row>30</xdr:row>
      <xdr:rowOff>128270</xdr:rowOff>
    </xdr:to>
    <xdr:cxnSp macro="">
      <xdr:nvCxnSpPr>
        <xdr:cNvPr id="100" name="直線コネクタ 99"/>
        <xdr:cNvCxnSpPr/>
      </xdr:nvCxnSpPr>
      <xdr:spPr>
        <a:xfrm>
          <a:off x="1576705" y="5910898"/>
          <a:ext cx="670560" cy="16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72513</xdr:rowOff>
    </xdr:from>
    <xdr:ext cx="405111" cy="259045"/>
    <xdr:sp macro="" textlink="">
      <xdr:nvSpPr>
        <xdr:cNvPr id="101" name="n_1aveValue有形固定資産減価償却率"/>
        <xdr:cNvSpPr txBox="1"/>
      </xdr:nvSpPr>
      <xdr:spPr>
        <a:xfrm>
          <a:off x="3395989" y="603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65316</xdr:rowOff>
    </xdr:from>
    <xdr:ext cx="405111" cy="259045"/>
    <xdr:sp macro="" textlink="">
      <xdr:nvSpPr>
        <xdr:cNvPr id="102" name="n_2aveValue有形固定資産減価償却率"/>
        <xdr:cNvSpPr txBox="1"/>
      </xdr:nvSpPr>
      <xdr:spPr>
        <a:xfrm>
          <a:off x="2738129" y="6031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32931</xdr:rowOff>
    </xdr:from>
    <xdr:ext cx="405111" cy="259045"/>
    <xdr:sp macro="" textlink="">
      <xdr:nvSpPr>
        <xdr:cNvPr id="103" name="n_3aveValue有形固定資産減価償却率"/>
        <xdr:cNvSpPr txBox="1"/>
      </xdr:nvSpPr>
      <xdr:spPr>
        <a:xfrm>
          <a:off x="2067569" y="5999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165011</xdr:rowOff>
    </xdr:from>
    <xdr:ext cx="405111" cy="259045"/>
    <xdr:sp macro="" textlink="">
      <xdr:nvSpPr>
        <xdr:cNvPr id="104" name="n_4aveValue有形固定資産減価償却率"/>
        <xdr:cNvSpPr txBox="1"/>
      </xdr:nvSpPr>
      <xdr:spPr>
        <a:xfrm>
          <a:off x="1397009" y="562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69126</xdr:rowOff>
    </xdr:from>
    <xdr:ext cx="405111" cy="259045"/>
    <xdr:sp macro="" textlink="">
      <xdr:nvSpPr>
        <xdr:cNvPr id="105" name="n_1mainValue有形固定資産減価償却率"/>
        <xdr:cNvSpPr txBox="1"/>
      </xdr:nvSpPr>
      <xdr:spPr>
        <a:xfrm>
          <a:off x="3395989" y="5700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34942</xdr:rowOff>
    </xdr:from>
    <xdr:ext cx="405111" cy="259045"/>
    <xdr:sp macro="" textlink="">
      <xdr:nvSpPr>
        <xdr:cNvPr id="106" name="n_2mainValue有形固定資産減価償却率"/>
        <xdr:cNvSpPr txBox="1"/>
      </xdr:nvSpPr>
      <xdr:spPr>
        <a:xfrm>
          <a:off x="2738129" y="566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24147</xdr:rowOff>
    </xdr:from>
    <xdr:ext cx="405111" cy="259045"/>
    <xdr:sp macro="" textlink="">
      <xdr:nvSpPr>
        <xdr:cNvPr id="107" name="n_3mainValue有形固定資産減価償却率"/>
        <xdr:cNvSpPr txBox="1"/>
      </xdr:nvSpPr>
      <xdr:spPr>
        <a:xfrm>
          <a:off x="2067569" y="5655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154005</xdr:rowOff>
    </xdr:from>
    <xdr:ext cx="405111" cy="259045"/>
    <xdr:sp macro="" textlink="">
      <xdr:nvSpPr>
        <xdr:cNvPr id="108" name="n_4mainValue有形固定資産減価償却率"/>
        <xdr:cNvSpPr txBox="1"/>
      </xdr:nvSpPr>
      <xdr:spPr>
        <a:xfrm>
          <a:off x="1397009" y="5952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[ 236.7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市債（地方債）の発行について繰上償還を行い地方債残高は減少し、また減債基金をはじめとする特定目的基金の計画的な積立てを進め、実質的な将来負担額の圧縮を図ってきたことから類似団体より低い水準となっている。一方で、比率は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年度の</a:t>
          </a:r>
          <a:r>
            <a:rPr kumimoji="1" lang="en-US" altLang="ja-JP" sz="1100">
              <a:latin typeface="ＭＳ Ｐゴシック" panose="020B0600070205080204" pitchFamily="50" charset="-128"/>
              <a:ea typeface="ＭＳ Ｐゴシック" panose="020B0600070205080204" pitchFamily="50" charset="-128"/>
            </a:rPr>
            <a:t>206.5%</a:t>
          </a:r>
          <a:r>
            <a:rPr kumimoji="1" lang="ja-JP" altLang="en-US" sz="1100">
              <a:latin typeface="ＭＳ Ｐゴシック" panose="020B0600070205080204" pitchFamily="50" charset="-128"/>
              <a:ea typeface="ＭＳ Ｐゴシック" panose="020B0600070205080204" pitchFamily="50" charset="-128"/>
            </a:rPr>
            <a:t>から令和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年度の</a:t>
          </a:r>
          <a:r>
            <a:rPr kumimoji="1" lang="en-US" altLang="ja-JP" sz="1100">
              <a:latin typeface="ＭＳ Ｐゴシック" panose="020B0600070205080204" pitchFamily="50" charset="-128"/>
              <a:ea typeface="ＭＳ Ｐゴシック" panose="020B0600070205080204" pitchFamily="50" charset="-128"/>
            </a:rPr>
            <a:t>236.7%</a:t>
          </a:r>
          <a:r>
            <a:rPr kumimoji="1" lang="ja-JP" altLang="en-US" sz="1100">
              <a:latin typeface="ＭＳ Ｐゴシック" panose="020B0600070205080204" pitchFamily="50" charset="-128"/>
              <a:ea typeface="ＭＳ Ｐゴシック" panose="020B0600070205080204" pitchFamily="50" charset="-128"/>
            </a:rPr>
            <a:t>へと微増傾向にあり、近年実施した防災・減災事業や社会福祉施設の整備に伴う臨時的な地方債の発行が影響している。今後見込まれる大規模な公共施設・インフラの更新投資に備え、安易な起債拡大を避け、プライマリーバランスを意識した計画的な地方債管理を継続する。</a:t>
          </a:r>
        </a:p>
      </xdr:txBody>
    </xdr:sp>
    <xdr:clientData/>
  </xdr:twoCellAnchor>
  <xdr:oneCellAnchor>
    <xdr:from>
      <xdr:col>57</xdr:col>
      <xdr:colOff>111125</xdr:colOff>
      <xdr:row>23</xdr:row>
      <xdr:rowOff>47625</xdr:rowOff>
    </xdr:from>
    <xdr:ext cx="349839" cy="225703"/>
    <xdr:sp macro="" textlink="">
      <xdr:nvSpPr>
        <xdr:cNvPr id="122" name="テキスト ボックス 121"/>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25" name="直線コネクタ 124"/>
        <xdr:cNvCxnSpPr/>
      </xdr:nvCxnSpPr>
      <xdr:spPr>
        <a:xfrm>
          <a:off x="9971405" y="65487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26" name="テキスト ボックス 125"/>
        <xdr:cNvSpPr txBox="1"/>
      </xdr:nvSpPr>
      <xdr:spPr>
        <a:xfrm>
          <a:off x="9486041" y="645876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27" name="直線コネクタ 126"/>
        <xdr:cNvCxnSpPr/>
      </xdr:nvCxnSpPr>
      <xdr:spPr>
        <a:xfrm>
          <a:off x="9971405" y="612838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28" name="テキスト ボックス 127"/>
        <xdr:cNvSpPr txBox="1"/>
      </xdr:nvSpPr>
      <xdr:spPr>
        <a:xfrm>
          <a:off x="9486041" y="603458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9" name="直線コネクタ 128"/>
        <xdr:cNvCxnSpPr/>
      </xdr:nvCxnSpPr>
      <xdr:spPr>
        <a:xfrm>
          <a:off x="9971405" y="570420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30" name="テキスト ボックス 129"/>
        <xdr:cNvSpPr txBox="1"/>
      </xdr:nvSpPr>
      <xdr:spPr>
        <a:xfrm>
          <a:off x="9542936" y="561421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31" name="直線コネクタ 130"/>
        <xdr:cNvCxnSpPr/>
      </xdr:nvCxnSpPr>
      <xdr:spPr>
        <a:xfrm>
          <a:off x="9971405" y="52838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32" name="テキスト ボックス 131"/>
        <xdr:cNvSpPr txBox="1"/>
      </xdr:nvSpPr>
      <xdr:spPr>
        <a:xfrm>
          <a:off x="9645528" y="519003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35" name="直線コネクタ 134"/>
        <xdr:cNvCxnSpPr/>
      </xdr:nvCxnSpPr>
      <xdr:spPr>
        <a:xfrm flipV="1">
          <a:off x="13027660" y="5283835"/>
          <a:ext cx="1269" cy="1356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36" name="債務償還比率最小値テキスト"/>
        <xdr:cNvSpPr txBox="1"/>
      </xdr:nvSpPr>
      <xdr:spPr>
        <a:xfrm>
          <a:off x="13080365" y="664005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37" name="直線コネクタ 136"/>
        <xdr:cNvCxnSpPr/>
      </xdr:nvCxnSpPr>
      <xdr:spPr>
        <a:xfrm>
          <a:off x="12963525" y="66400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38" name="債務償還比率最大値テキスト"/>
        <xdr:cNvSpPr txBox="1"/>
      </xdr:nvSpPr>
      <xdr:spPr>
        <a:xfrm>
          <a:off x="13080365" y="50628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39" name="直線コネクタ 138"/>
        <xdr:cNvCxnSpPr/>
      </xdr:nvCxnSpPr>
      <xdr:spPr>
        <a:xfrm>
          <a:off x="12963525" y="52838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44609</xdr:rowOff>
    </xdr:from>
    <xdr:ext cx="469744" cy="259045"/>
    <xdr:sp macro="" textlink="">
      <xdr:nvSpPr>
        <xdr:cNvPr id="140" name="債務償還比率平均値テキスト"/>
        <xdr:cNvSpPr txBox="1"/>
      </xdr:nvSpPr>
      <xdr:spPr>
        <a:xfrm>
          <a:off x="13080365" y="56757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41" name="フローチャート: 判断 140"/>
        <xdr:cNvSpPr/>
      </xdr:nvSpPr>
      <xdr:spPr>
        <a:xfrm>
          <a:off x="13001625" y="569736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42" name="フローチャート: 判断 141"/>
        <xdr:cNvSpPr/>
      </xdr:nvSpPr>
      <xdr:spPr>
        <a:xfrm>
          <a:off x="12359005" y="5694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43" name="フローチャート: 判断 142"/>
        <xdr:cNvSpPr/>
      </xdr:nvSpPr>
      <xdr:spPr>
        <a:xfrm>
          <a:off x="11688445" y="5700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44" name="フローチャート: 判断 143"/>
        <xdr:cNvSpPr/>
      </xdr:nvSpPr>
      <xdr:spPr>
        <a:xfrm>
          <a:off x="11017885" y="5674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91399</xdr:rowOff>
    </xdr:from>
    <xdr:to>
      <xdr:col>60</xdr:col>
      <xdr:colOff>123825</xdr:colOff>
      <xdr:row>30</xdr:row>
      <xdr:rowOff>21549</xdr:rowOff>
    </xdr:to>
    <xdr:sp macro="" textlink="">
      <xdr:nvSpPr>
        <xdr:cNvPr id="145" name="フローチャート: 判断 144"/>
        <xdr:cNvSpPr/>
      </xdr:nvSpPr>
      <xdr:spPr>
        <a:xfrm>
          <a:off x="10347325" y="57225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137739</xdr:rowOff>
    </xdr:from>
    <xdr:to>
      <xdr:col>76</xdr:col>
      <xdr:colOff>73025</xdr:colOff>
      <xdr:row>28</xdr:row>
      <xdr:rowOff>67889</xdr:rowOff>
    </xdr:to>
    <xdr:sp macro="" textlink="">
      <xdr:nvSpPr>
        <xdr:cNvPr id="151" name="楕円 150"/>
        <xdr:cNvSpPr/>
      </xdr:nvSpPr>
      <xdr:spPr>
        <a:xfrm>
          <a:off x="13001625" y="543363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160616</xdr:rowOff>
    </xdr:from>
    <xdr:ext cx="469744" cy="259045"/>
    <xdr:sp macro="" textlink="">
      <xdr:nvSpPr>
        <xdr:cNvPr id="152" name="債務償還比率該当値テキスト"/>
        <xdr:cNvSpPr txBox="1"/>
      </xdr:nvSpPr>
      <xdr:spPr>
        <a:xfrm>
          <a:off x="13080365" y="528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125562</xdr:rowOff>
    </xdr:from>
    <xdr:to>
      <xdr:col>72</xdr:col>
      <xdr:colOff>123825</xdr:colOff>
      <xdr:row>28</xdr:row>
      <xdr:rowOff>55712</xdr:rowOff>
    </xdr:to>
    <xdr:sp macro="" textlink="">
      <xdr:nvSpPr>
        <xdr:cNvPr id="153" name="楕円 152"/>
        <xdr:cNvSpPr/>
      </xdr:nvSpPr>
      <xdr:spPr>
        <a:xfrm>
          <a:off x="12359005" y="54214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4912</xdr:rowOff>
    </xdr:from>
    <xdr:to>
      <xdr:col>76</xdr:col>
      <xdr:colOff>22225</xdr:colOff>
      <xdr:row>28</xdr:row>
      <xdr:rowOff>17089</xdr:rowOff>
    </xdr:to>
    <xdr:cxnSp macro="">
      <xdr:nvCxnSpPr>
        <xdr:cNvPr id="154" name="直線コネクタ 153"/>
        <xdr:cNvCxnSpPr/>
      </xdr:nvCxnSpPr>
      <xdr:spPr>
        <a:xfrm>
          <a:off x="12409805" y="5468452"/>
          <a:ext cx="619760" cy="1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126426</xdr:rowOff>
    </xdr:from>
    <xdr:to>
      <xdr:col>68</xdr:col>
      <xdr:colOff>123825</xdr:colOff>
      <xdr:row>28</xdr:row>
      <xdr:rowOff>56576</xdr:rowOff>
    </xdr:to>
    <xdr:sp macro="" textlink="">
      <xdr:nvSpPr>
        <xdr:cNvPr id="155" name="楕円 154"/>
        <xdr:cNvSpPr/>
      </xdr:nvSpPr>
      <xdr:spPr>
        <a:xfrm>
          <a:off x="11688445" y="54223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4912</xdr:rowOff>
    </xdr:from>
    <xdr:to>
      <xdr:col>72</xdr:col>
      <xdr:colOff>73025</xdr:colOff>
      <xdr:row>28</xdr:row>
      <xdr:rowOff>5776</xdr:rowOff>
    </xdr:to>
    <xdr:cxnSp macro="">
      <xdr:nvCxnSpPr>
        <xdr:cNvPr id="156" name="直線コネクタ 155"/>
        <xdr:cNvCxnSpPr/>
      </xdr:nvCxnSpPr>
      <xdr:spPr>
        <a:xfrm flipV="1">
          <a:off x="11739245" y="5468452"/>
          <a:ext cx="670560" cy="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115199</xdr:rowOff>
    </xdr:from>
    <xdr:to>
      <xdr:col>64</xdr:col>
      <xdr:colOff>123825</xdr:colOff>
      <xdr:row>28</xdr:row>
      <xdr:rowOff>45349</xdr:rowOff>
    </xdr:to>
    <xdr:sp macro="" textlink="">
      <xdr:nvSpPr>
        <xdr:cNvPr id="157" name="楕円 156"/>
        <xdr:cNvSpPr/>
      </xdr:nvSpPr>
      <xdr:spPr>
        <a:xfrm>
          <a:off x="11017885" y="54110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165999</xdr:rowOff>
    </xdr:from>
    <xdr:to>
      <xdr:col>68</xdr:col>
      <xdr:colOff>73025</xdr:colOff>
      <xdr:row>28</xdr:row>
      <xdr:rowOff>5776</xdr:rowOff>
    </xdr:to>
    <xdr:cxnSp macro="">
      <xdr:nvCxnSpPr>
        <xdr:cNvPr id="158" name="直線コネクタ 157"/>
        <xdr:cNvCxnSpPr/>
      </xdr:nvCxnSpPr>
      <xdr:spPr>
        <a:xfrm>
          <a:off x="11068685" y="5461899"/>
          <a:ext cx="670560" cy="7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111658</xdr:rowOff>
    </xdr:from>
    <xdr:to>
      <xdr:col>60</xdr:col>
      <xdr:colOff>123825</xdr:colOff>
      <xdr:row>28</xdr:row>
      <xdr:rowOff>41808</xdr:rowOff>
    </xdr:to>
    <xdr:sp macro="" textlink="">
      <xdr:nvSpPr>
        <xdr:cNvPr id="159" name="楕円 158"/>
        <xdr:cNvSpPr/>
      </xdr:nvSpPr>
      <xdr:spPr>
        <a:xfrm>
          <a:off x="10347325" y="54075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162458</xdr:rowOff>
    </xdr:from>
    <xdr:to>
      <xdr:col>64</xdr:col>
      <xdr:colOff>73025</xdr:colOff>
      <xdr:row>27</xdr:row>
      <xdr:rowOff>165999</xdr:rowOff>
    </xdr:to>
    <xdr:cxnSp macro="">
      <xdr:nvCxnSpPr>
        <xdr:cNvPr id="160" name="直線コネクタ 159"/>
        <xdr:cNvCxnSpPr/>
      </xdr:nvCxnSpPr>
      <xdr:spPr>
        <a:xfrm>
          <a:off x="10398125" y="5458358"/>
          <a:ext cx="670560" cy="3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155714</xdr:rowOff>
    </xdr:from>
    <xdr:ext cx="469744" cy="259045"/>
    <xdr:sp macro="" textlink="">
      <xdr:nvSpPr>
        <xdr:cNvPr id="161" name="n_1aveValue債務償還比率"/>
        <xdr:cNvSpPr txBox="1"/>
      </xdr:nvSpPr>
      <xdr:spPr>
        <a:xfrm>
          <a:off x="12185092" y="5786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162191</xdr:rowOff>
    </xdr:from>
    <xdr:ext cx="469744" cy="259045"/>
    <xdr:sp macro="" textlink="">
      <xdr:nvSpPr>
        <xdr:cNvPr id="162" name="n_2aveValue債務償還比率"/>
        <xdr:cNvSpPr txBox="1"/>
      </xdr:nvSpPr>
      <xdr:spPr>
        <a:xfrm>
          <a:off x="11527232" y="5793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135592</xdr:rowOff>
    </xdr:from>
    <xdr:ext cx="469744" cy="259045"/>
    <xdr:sp macro="" textlink="">
      <xdr:nvSpPr>
        <xdr:cNvPr id="163" name="n_3aveValue債務償還比率"/>
        <xdr:cNvSpPr txBox="1"/>
      </xdr:nvSpPr>
      <xdr:spPr>
        <a:xfrm>
          <a:off x="10856672" y="5766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12676</xdr:rowOff>
    </xdr:from>
    <xdr:ext cx="469744" cy="259045"/>
    <xdr:sp macro="" textlink="">
      <xdr:nvSpPr>
        <xdr:cNvPr id="164" name="n_4aveValue債務償還比率"/>
        <xdr:cNvSpPr txBox="1"/>
      </xdr:nvSpPr>
      <xdr:spPr>
        <a:xfrm>
          <a:off x="10186112" y="5811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72239</xdr:rowOff>
    </xdr:from>
    <xdr:ext cx="469744" cy="259045"/>
    <xdr:sp macro="" textlink="">
      <xdr:nvSpPr>
        <xdr:cNvPr id="165" name="n_1mainValue債務償還比率"/>
        <xdr:cNvSpPr txBox="1"/>
      </xdr:nvSpPr>
      <xdr:spPr>
        <a:xfrm>
          <a:off x="12185092" y="5200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73103</xdr:rowOff>
    </xdr:from>
    <xdr:ext cx="469744" cy="259045"/>
    <xdr:sp macro="" textlink="">
      <xdr:nvSpPr>
        <xdr:cNvPr id="166" name="n_2mainValue債務償還比率"/>
        <xdr:cNvSpPr txBox="1"/>
      </xdr:nvSpPr>
      <xdr:spPr>
        <a:xfrm>
          <a:off x="11527232" y="5201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61876</xdr:rowOff>
    </xdr:from>
    <xdr:ext cx="469744" cy="259045"/>
    <xdr:sp macro="" textlink="">
      <xdr:nvSpPr>
        <xdr:cNvPr id="167" name="n_3mainValue債務償還比率"/>
        <xdr:cNvSpPr txBox="1"/>
      </xdr:nvSpPr>
      <xdr:spPr>
        <a:xfrm>
          <a:off x="10856672" y="5190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58335</xdr:rowOff>
    </xdr:from>
    <xdr:ext cx="469744" cy="259045"/>
    <xdr:sp macro="" textlink="">
      <xdr:nvSpPr>
        <xdr:cNvPr id="168" name="n_4mainValue債務償還比率"/>
        <xdr:cNvSpPr txBox="1"/>
      </xdr:nvSpPr>
      <xdr:spPr>
        <a:xfrm>
          <a:off x="10186112" y="5186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長崎県雲仙市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40,724
39,779
214.29
33,019,370
31,737,052
885,008
16,449,148
19,730,056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xdr:cNvCxnSpPr/>
      </xdr:nvCxnSpPr>
      <xdr:spPr>
        <a:xfrm flipV="1">
          <a:off x="4086225" y="5711190"/>
          <a:ext cx="0" cy="1293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xdr:cNvSpPr txBox="1"/>
      </xdr:nvSpPr>
      <xdr:spPr>
        <a:xfrm>
          <a:off x="4124960" y="700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xdr:cNvCxnSpPr/>
      </xdr:nvCxnSpPr>
      <xdr:spPr>
        <a:xfrm>
          <a:off x="4020820" y="70046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xdr:cNvSpPr txBox="1"/>
      </xdr:nvSpPr>
      <xdr:spPr>
        <a:xfrm>
          <a:off x="4124960" y="5494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xdr:cNvCxnSpPr/>
      </xdr:nvCxnSpPr>
      <xdr:spPr>
        <a:xfrm>
          <a:off x="4020820" y="571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22877</xdr:rowOff>
    </xdr:from>
    <xdr:ext cx="405111" cy="259045"/>
    <xdr:sp macro="" textlink="">
      <xdr:nvSpPr>
        <xdr:cNvPr id="62" name="【道路】&#10;有形固定資産減価償却率平均値テキスト"/>
        <xdr:cNvSpPr txBox="1"/>
      </xdr:nvSpPr>
      <xdr:spPr>
        <a:xfrm>
          <a:off x="4124960" y="63931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xdr:cNvSpPr/>
      </xdr:nvSpPr>
      <xdr:spPr>
        <a:xfrm>
          <a:off x="403606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xdr:cNvSpPr/>
      </xdr:nvSpPr>
      <xdr:spPr>
        <a:xfrm>
          <a:off x="3312160" y="63900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xdr:cNvSpPr/>
      </xdr:nvSpPr>
      <xdr:spPr>
        <a:xfrm>
          <a:off x="25146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xdr:cNvSpPr/>
      </xdr:nvSpPr>
      <xdr:spPr>
        <a:xfrm>
          <a:off x="17399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57785</xdr:rowOff>
    </xdr:from>
    <xdr:to>
      <xdr:col>6</xdr:col>
      <xdr:colOff>38100</xdr:colOff>
      <xdr:row>37</xdr:row>
      <xdr:rowOff>159385</xdr:rowOff>
    </xdr:to>
    <xdr:sp macro="" textlink="">
      <xdr:nvSpPr>
        <xdr:cNvPr id="67" name="フローチャート: 判断 66"/>
        <xdr:cNvSpPr/>
      </xdr:nvSpPr>
      <xdr:spPr>
        <a:xfrm>
          <a:off x="965200" y="62604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8255</xdr:rowOff>
    </xdr:from>
    <xdr:to>
      <xdr:col>24</xdr:col>
      <xdr:colOff>114300</xdr:colOff>
      <xdr:row>38</xdr:row>
      <xdr:rowOff>109855</xdr:rowOff>
    </xdr:to>
    <xdr:sp macro="" textlink="">
      <xdr:nvSpPr>
        <xdr:cNvPr id="73" name="楕円 72"/>
        <xdr:cNvSpPr/>
      </xdr:nvSpPr>
      <xdr:spPr>
        <a:xfrm>
          <a:off x="4036060" y="637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31132</xdr:rowOff>
    </xdr:from>
    <xdr:ext cx="405111" cy="259045"/>
    <xdr:sp macro="" textlink="">
      <xdr:nvSpPr>
        <xdr:cNvPr id="74" name="【道路】&#10;有形固定資産減価償却率該当値テキスト"/>
        <xdr:cNvSpPr txBox="1"/>
      </xdr:nvSpPr>
      <xdr:spPr>
        <a:xfrm>
          <a:off x="4124960" y="623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151130</xdr:rowOff>
    </xdr:from>
    <xdr:to>
      <xdr:col>20</xdr:col>
      <xdr:colOff>38100</xdr:colOff>
      <xdr:row>38</xdr:row>
      <xdr:rowOff>81280</xdr:rowOff>
    </xdr:to>
    <xdr:sp macro="" textlink="">
      <xdr:nvSpPr>
        <xdr:cNvPr id="75" name="楕円 74"/>
        <xdr:cNvSpPr/>
      </xdr:nvSpPr>
      <xdr:spPr>
        <a:xfrm>
          <a:off x="3312160" y="63538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30480</xdr:rowOff>
    </xdr:from>
    <xdr:to>
      <xdr:col>24</xdr:col>
      <xdr:colOff>63500</xdr:colOff>
      <xdr:row>38</xdr:row>
      <xdr:rowOff>59055</xdr:rowOff>
    </xdr:to>
    <xdr:cxnSp macro="">
      <xdr:nvCxnSpPr>
        <xdr:cNvPr id="76" name="直線コネクタ 75"/>
        <xdr:cNvCxnSpPr/>
      </xdr:nvCxnSpPr>
      <xdr:spPr>
        <a:xfrm>
          <a:off x="3355340" y="6400800"/>
          <a:ext cx="7315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128270</xdr:rowOff>
    </xdr:from>
    <xdr:to>
      <xdr:col>15</xdr:col>
      <xdr:colOff>101600</xdr:colOff>
      <xdr:row>38</xdr:row>
      <xdr:rowOff>58420</xdr:rowOff>
    </xdr:to>
    <xdr:sp macro="" textlink="">
      <xdr:nvSpPr>
        <xdr:cNvPr id="77" name="楕円 76"/>
        <xdr:cNvSpPr/>
      </xdr:nvSpPr>
      <xdr:spPr>
        <a:xfrm>
          <a:off x="2514600" y="6330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7620</xdr:rowOff>
    </xdr:from>
    <xdr:to>
      <xdr:col>19</xdr:col>
      <xdr:colOff>177800</xdr:colOff>
      <xdr:row>38</xdr:row>
      <xdr:rowOff>30480</xdr:rowOff>
    </xdr:to>
    <xdr:cxnSp macro="">
      <xdr:nvCxnSpPr>
        <xdr:cNvPr id="78" name="直線コネクタ 77"/>
        <xdr:cNvCxnSpPr/>
      </xdr:nvCxnSpPr>
      <xdr:spPr>
        <a:xfrm>
          <a:off x="2565400" y="6377940"/>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99695</xdr:rowOff>
    </xdr:from>
    <xdr:to>
      <xdr:col>10</xdr:col>
      <xdr:colOff>165100</xdr:colOff>
      <xdr:row>38</xdr:row>
      <xdr:rowOff>29845</xdr:rowOff>
    </xdr:to>
    <xdr:sp macro="" textlink="">
      <xdr:nvSpPr>
        <xdr:cNvPr id="79" name="楕円 78"/>
        <xdr:cNvSpPr/>
      </xdr:nvSpPr>
      <xdr:spPr>
        <a:xfrm>
          <a:off x="1739900" y="63023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150495</xdr:rowOff>
    </xdr:from>
    <xdr:to>
      <xdr:col>15</xdr:col>
      <xdr:colOff>50800</xdr:colOff>
      <xdr:row>38</xdr:row>
      <xdr:rowOff>7620</xdr:rowOff>
    </xdr:to>
    <xdr:cxnSp macro="">
      <xdr:nvCxnSpPr>
        <xdr:cNvPr id="80" name="直線コネクタ 79"/>
        <xdr:cNvCxnSpPr/>
      </xdr:nvCxnSpPr>
      <xdr:spPr>
        <a:xfrm>
          <a:off x="1790700" y="6353175"/>
          <a:ext cx="7747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71120</xdr:rowOff>
    </xdr:from>
    <xdr:to>
      <xdr:col>6</xdr:col>
      <xdr:colOff>38100</xdr:colOff>
      <xdr:row>38</xdr:row>
      <xdr:rowOff>1270</xdr:rowOff>
    </xdr:to>
    <xdr:sp macro="" textlink="">
      <xdr:nvSpPr>
        <xdr:cNvPr id="81" name="楕円 80"/>
        <xdr:cNvSpPr/>
      </xdr:nvSpPr>
      <xdr:spPr>
        <a:xfrm>
          <a:off x="965200" y="62738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121920</xdr:rowOff>
    </xdr:from>
    <xdr:to>
      <xdr:col>10</xdr:col>
      <xdr:colOff>114300</xdr:colOff>
      <xdr:row>37</xdr:row>
      <xdr:rowOff>150495</xdr:rowOff>
    </xdr:to>
    <xdr:cxnSp macro="">
      <xdr:nvCxnSpPr>
        <xdr:cNvPr id="82" name="直線コネクタ 81"/>
        <xdr:cNvCxnSpPr/>
      </xdr:nvCxnSpPr>
      <xdr:spPr>
        <a:xfrm>
          <a:off x="1008380" y="6324600"/>
          <a:ext cx="7823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xdr:cNvSpPr txBox="1"/>
      </xdr:nvSpPr>
      <xdr:spPr>
        <a:xfrm>
          <a:off x="3170564" y="648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xdr:cNvSpPr txBox="1"/>
      </xdr:nvSpPr>
      <xdr:spPr>
        <a:xfrm>
          <a:off x="2385704" y="648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99077</xdr:rowOff>
    </xdr:from>
    <xdr:ext cx="405111" cy="259045"/>
    <xdr:sp macro="" textlink="">
      <xdr:nvSpPr>
        <xdr:cNvPr id="85" name="n_3aveValue【道路】&#10;有形固定資産減価償却率"/>
        <xdr:cNvSpPr txBox="1"/>
      </xdr:nvSpPr>
      <xdr:spPr>
        <a:xfrm>
          <a:off x="1611004" y="646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4462</xdr:rowOff>
    </xdr:from>
    <xdr:ext cx="405111" cy="259045"/>
    <xdr:sp macro="" textlink="">
      <xdr:nvSpPr>
        <xdr:cNvPr id="86" name="n_4aveValue【道路】&#10;有形固定資産減価償却率"/>
        <xdr:cNvSpPr txBox="1"/>
      </xdr:nvSpPr>
      <xdr:spPr>
        <a:xfrm>
          <a:off x="836304" y="603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97807</xdr:rowOff>
    </xdr:from>
    <xdr:ext cx="405111" cy="259045"/>
    <xdr:sp macro="" textlink="">
      <xdr:nvSpPr>
        <xdr:cNvPr id="87" name="n_1mainValue【道路】&#10;有形固定資産減価償却率"/>
        <xdr:cNvSpPr txBox="1"/>
      </xdr:nvSpPr>
      <xdr:spPr>
        <a:xfrm>
          <a:off x="317056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74947</xdr:rowOff>
    </xdr:from>
    <xdr:ext cx="405111" cy="259045"/>
    <xdr:sp macro="" textlink="">
      <xdr:nvSpPr>
        <xdr:cNvPr id="88" name="n_2mainValue【道路】&#10;有形固定資産減価償却率"/>
        <xdr:cNvSpPr txBox="1"/>
      </xdr:nvSpPr>
      <xdr:spPr>
        <a:xfrm>
          <a:off x="2385704" y="610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46372</xdr:rowOff>
    </xdr:from>
    <xdr:ext cx="405111" cy="259045"/>
    <xdr:sp macro="" textlink="">
      <xdr:nvSpPr>
        <xdr:cNvPr id="89" name="n_3mainValue【道路】&#10;有形固定資産減価償却率"/>
        <xdr:cNvSpPr txBox="1"/>
      </xdr:nvSpPr>
      <xdr:spPr>
        <a:xfrm>
          <a:off x="1611004" y="6081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163847</xdr:rowOff>
    </xdr:from>
    <xdr:ext cx="405111" cy="259045"/>
    <xdr:sp macro="" textlink="">
      <xdr:nvSpPr>
        <xdr:cNvPr id="90" name="n_4mainValue【道路】&#10;有形固定資産減価償却率"/>
        <xdr:cNvSpPr txBox="1"/>
      </xdr:nvSpPr>
      <xdr:spPr>
        <a:xfrm>
          <a:off x="836304" y="636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xdr:cNvCxnSpPr/>
      </xdr:nvCxnSpPr>
      <xdr:spPr>
        <a:xfrm flipV="1">
          <a:off x="9219565" y="5491867"/>
          <a:ext cx="0" cy="1577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xdr:cNvSpPr txBox="1"/>
      </xdr:nvSpPr>
      <xdr:spPr>
        <a:xfrm>
          <a:off x="9258300" y="7073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xdr:cNvCxnSpPr/>
      </xdr:nvCxnSpPr>
      <xdr:spPr>
        <a:xfrm>
          <a:off x="9154160" y="70696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xdr:cNvSpPr txBox="1"/>
      </xdr:nvSpPr>
      <xdr:spPr>
        <a:xfrm>
          <a:off x="9258300" y="5270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xdr:cNvCxnSpPr/>
      </xdr:nvCxnSpPr>
      <xdr:spPr>
        <a:xfrm>
          <a:off x="9154160" y="54918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161072</xdr:rowOff>
    </xdr:from>
    <xdr:ext cx="534377" cy="259045"/>
    <xdr:sp macro="" textlink="">
      <xdr:nvSpPr>
        <xdr:cNvPr id="119" name="【道路】&#10;一人当たり延長平均値テキスト"/>
        <xdr:cNvSpPr txBox="1"/>
      </xdr:nvSpPr>
      <xdr:spPr>
        <a:xfrm>
          <a:off x="9258300" y="63637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xdr:cNvSpPr/>
      </xdr:nvSpPr>
      <xdr:spPr>
        <a:xfrm>
          <a:off x="9192260" y="65085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xdr:cNvSpPr/>
      </xdr:nvSpPr>
      <xdr:spPr>
        <a:xfrm>
          <a:off x="8445500" y="65128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xdr:cNvSpPr/>
      </xdr:nvSpPr>
      <xdr:spPr>
        <a:xfrm>
          <a:off x="7670800" y="65200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xdr:cNvSpPr/>
      </xdr:nvSpPr>
      <xdr:spPr>
        <a:xfrm>
          <a:off x="6873240" y="65334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58851</xdr:rowOff>
    </xdr:from>
    <xdr:to>
      <xdr:col>36</xdr:col>
      <xdr:colOff>165100</xdr:colOff>
      <xdr:row>38</xdr:row>
      <xdr:rowOff>160451</xdr:rowOff>
    </xdr:to>
    <xdr:sp macro="" textlink="">
      <xdr:nvSpPr>
        <xdr:cNvPr id="124" name="フローチャート: 判断 123"/>
        <xdr:cNvSpPr/>
      </xdr:nvSpPr>
      <xdr:spPr>
        <a:xfrm>
          <a:off x="6098540" y="642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167856</xdr:rowOff>
    </xdr:from>
    <xdr:to>
      <xdr:col>55</xdr:col>
      <xdr:colOff>50800</xdr:colOff>
      <xdr:row>39</xdr:row>
      <xdr:rowOff>98006</xdr:rowOff>
    </xdr:to>
    <xdr:sp macro="" textlink="">
      <xdr:nvSpPr>
        <xdr:cNvPr id="130" name="楕円 129"/>
        <xdr:cNvSpPr/>
      </xdr:nvSpPr>
      <xdr:spPr>
        <a:xfrm>
          <a:off x="9192260" y="65381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146283</xdr:rowOff>
    </xdr:from>
    <xdr:ext cx="534377" cy="259045"/>
    <xdr:sp macro="" textlink="">
      <xdr:nvSpPr>
        <xdr:cNvPr id="131" name="【道路】&#10;一人当たり延長該当値テキスト"/>
        <xdr:cNvSpPr txBox="1"/>
      </xdr:nvSpPr>
      <xdr:spPr>
        <a:xfrm>
          <a:off x="9258300" y="6516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3226</xdr:rowOff>
    </xdr:from>
    <xdr:to>
      <xdr:col>50</xdr:col>
      <xdr:colOff>165100</xdr:colOff>
      <xdr:row>39</xdr:row>
      <xdr:rowOff>104826</xdr:rowOff>
    </xdr:to>
    <xdr:sp macro="" textlink="">
      <xdr:nvSpPr>
        <xdr:cNvPr id="132" name="楕円 131"/>
        <xdr:cNvSpPr/>
      </xdr:nvSpPr>
      <xdr:spPr>
        <a:xfrm>
          <a:off x="8445500" y="654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47206</xdr:rowOff>
    </xdr:from>
    <xdr:to>
      <xdr:col>55</xdr:col>
      <xdr:colOff>0</xdr:colOff>
      <xdr:row>39</xdr:row>
      <xdr:rowOff>54026</xdr:rowOff>
    </xdr:to>
    <xdr:cxnSp macro="">
      <xdr:nvCxnSpPr>
        <xdr:cNvPr id="133" name="直線コネクタ 132"/>
        <xdr:cNvCxnSpPr/>
      </xdr:nvCxnSpPr>
      <xdr:spPr>
        <a:xfrm flipV="1">
          <a:off x="8496300" y="6585166"/>
          <a:ext cx="723900" cy="6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9893</xdr:rowOff>
    </xdr:from>
    <xdr:to>
      <xdr:col>46</xdr:col>
      <xdr:colOff>38100</xdr:colOff>
      <xdr:row>39</xdr:row>
      <xdr:rowOff>111493</xdr:rowOff>
    </xdr:to>
    <xdr:sp macro="" textlink="">
      <xdr:nvSpPr>
        <xdr:cNvPr id="134" name="楕円 133"/>
        <xdr:cNvSpPr/>
      </xdr:nvSpPr>
      <xdr:spPr>
        <a:xfrm>
          <a:off x="7670800" y="654785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54026</xdr:rowOff>
    </xdr:from>
    <xdr:to>
      <xdr:col>50</xdr:col>
      <xdr:colOff>114300</xdr:colOff>
      <xdr:row>39</xdr:row>
      <xdr:rowOff>60693</xdr:rowOff>
    </xdr:to>
    <xdr:cxnSp macro="">
      <xdr:nvCxnSpPr>
        <xdr:cNvPr id="135" name="直線コネクタ 134"/>
        <xdr:cNvCxnSpPr/>
      </xdr:nvCxnSpPr>
      <xdr:spPr>
        <a:xfrm flipV="1">
          <a:off x="7713980" y="6591986"/>
          <a:ext cx="782320" cy="6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14542</xdr:rowOff>
    </xdr:from>
    <xdr:to>
      <xdr:col>41</xdr:col>
      <xdr:colOff>101600</xdr:colOff>
      <xdr:row>39</xdr:row>
      <xdr:rowOff>116142</xdr:rowOff>
    </xdr:to>
    <xdr:sp macro="" textlink="">
      <xdr:nvSpPr>
        <xdr:cNvPr id="136" name="楕円 135"/>
        <xdr:cNvSpPr/>
      </xdr:nvSpPr>
      <xdr:spPr>
        <a:xfrm>
          <a:off x="6873240" y="6552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60693</xdr:rowOff>
    </xdr:from>
    <xdr:to>
      <xdr:col>45</xdr:col>
      <xdr:colOff>177800</xdr:colOff>
      <xdr:row>39</xdr:row>
      <xdr:rowOff>65342</xdr:rowOff>
    </xdr:to>
    <xdr:cxnSp macro="">
      <xdr:nvCxnSpPr>
        <xdr:cNvPr id="137" name="直線コネクタ 136"/>
        <xdr:cNvCxnSpPr/>
      </xdr:nvCxnSpPr>
      <xdr:spPr>
        <a:xfrm flipV="1">
          <a:off x="6924040" y="6598653"/>
          <a:ext cx="789940" cy="4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20942</xdr:rowOff>
    </xdr:from>
    <xdr:to>
      <xdr:col>36</xdr:col>
      <xdr:colOff>165100</xdr:colOff>
      <xdr:row>39</xdr:row>
      <xdr:rowOff>122542</xdr:rowOff>
    </xdr:to>
    <xdr:sp macro="" textlink="">
      <xdr:nvSpPr>
        <xdr:cNvPr id="138" name="楕円 137"/>
        <xdr:cNvSpPr/>
      </xdr:nvSpPr>
      <xdr:spPr>
        <a:xfrm>
          <a:off x="6098540" y="6558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65342</xdr:rowOff>
    </xdr:from>
    <xdr:to>
      <xdr:col>41</xdr:col>
      <xdr:colOff>50800</xdr:colOff>
      <xdr:row>39</xdr:row>
      <xdr:rowOff>71742</xdr:rowOff>
    </xdr:to>
    <xdr:cxnSp macro="">
      <xdr:nvCxnSpPr>
        <xdr:cNvPr id="139" name="直線コネクタ 138"/>
        <xdr:cNvCxnSpPr/>
      </xdr:nvCxnSpPr>
      <xdr:spPr>
        <a:xfrm flipV="1">
          <a:off x="6149340" y="6603302"/>
          <a:ext cx="774700" cy="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89158</xdr:rowOff>
    </xdr:from>
    <xdr:ext cx="534377" cy="259045"/>
    <xdr:sp macro="" textlink="">
      <xdr:nvSpPr>
        <xdr:cNvPr id="140" name="n_1aveValue【道路】&#10;一人当たり延長"/>
        <xdr:cNvSpPr txBox="1"/>
      </xdr:nvSpPr>
      <xdr:spPr>
        <a:xfrm>
          <a:off x="8239271" y="6291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96454</xdr:rowOff>
    </xdr:from>
    <xdr:ext cx="534377" cy="259045"/>
    <xdr:sp macro="" textlink="">
      <xdr:nvSpPr>
        <xdr:cNvPr id="141" name="n_2aveValue【道路】&#10;一人当たり延長"/>
        <xdr:cNvSpPr txBox="1"/>
      </xdr:nvSpPr>
      <xdr:spPr>
        <a:xfrm>
          <a:off x="7477271" y="6299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109790</xdr:rowOff>
    </xdr:from>
    <xdr:ext cx="534377" cy="259045"/>
    <xdr:sp macro="" textlink="">
      <xdr:nvSpPr>
        <xdr:cNvPr id="142" name="n_3aveValue【道路】&#10;一人当たり延長"/>
        <xdr:cNvSpPr txBox="1"/>
      </xdr:nvSpPr>
      <xdr:spPr>
        <a:xfrm>
          <a:off x="6702571" y="6312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5529</xdr:rowOff>
    </xdr:from>
    <xdr:ext cx="534377" cy="259045"/>
    <xdr:sp macro="" textlink="">
      <xdr:nvSpPr>
        <xdr:cNvPr id="143" name="n_4aveValue【道路】&#10;一人当たり延長"/>
        <xdr:cNvSpPr txBox="1"/>
      </xdr:nvSpPr>
      <xdr:spPr>
        <a:xfrm>
          <a:off x="5905011" y="6208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95953</xdr:rowOff>
    </xdr:from>
    <xdr:ext cx="534377" cy="259045"/>
    <xdr:sp macro="" textlink="">
      <xdr:nvSpPr>
        <xdr:cNvPr id="144" name="n_1mainValue【道路】&#10;一人当たり延長"/>
        <xdr:cNvSpPr txBox="1"/>
      </xdr:nvSpPr>
      <xdr:spPr>
        <a:xfrm>
          <a:off x="8239271" y="6633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102620</xdr:rowOff>
    </xdr:from>
    <xdr:ext cx="534377" cy="259045"/>
    <xdr:sp macro="" textlink="">
      <xdr:nvSpPr>
        <xdr:cNvPr id="145" name="n_2mainValue【道路】&#10;一人当たり延長"/>
        <xdr:cNvSpPr txBox="1"/>
      </xdr:nvSpPr>
      <xdr:spPr>
        <a:xfrm>
          <a:off x="7477271" y="6640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107269</xdr:rowOff>
    </xdr:from>
    <xdr:ext cx="534377" cy="259045"/>
    <xdr:sp macro="" textlink="">
      <xdr:nvSpPr>
        <xdr:cNvPr id="146" name="n_3mainValue【道路】&#10;一人当たり延長"/>
        <xdr:cNvSpPr txBox="1"/>
      </xdr:nvSpPr>
      <xdr:spPr>
        <a:xfrm>
          <a:off x="6702571" y="6645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113669</xdr:rowOff>
    </xdr:from>
    <xdr:ext cx="534377" cy="259045"/>
    <xdr:sp macro="" textlink="">
      <xdr:nvSpPr>
        <xdr:cNvPr id="147" name="n_4mainValue【道路】&#10;一人当たり延長"/>
        <xdr:cNvSpPr txBox="1"/>
      </xdr:nvSpPr>
      <xdr:spPr>
        <a:xfrm>
          <a:off x="5905011" y="665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xdr:cNvCxnSpPr/>
      </xdr:nvCxnSpPr>
      <xdr:spPr>
        <a:xfrm flipV="1">
          <a:off x="4086225" y="9345930"/>
          <a:ext cx="0" cy="14189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xdr:cNvSpPr txBox="1"/>
      </xdr:nvSpPr>
      <xdr:spPr>
        <a:xfrm>
          <a:off x="4124960" y="10768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xdr:cNvCxnSpPr/>
      </xdr:nvCxnSpPr>
      <xdr:spPr>
        <a:xfrm>
          <a:off x="4020820" y="107648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xdr:cNvSpPr txBox="1"/>
      </xdr:nvSpPr>
      <xdr:spPr>
        <a:xfrm>
          <a:off x="4124960" y="91249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xdr:cNvCxnSpPr/>
      </xdr:nvCxnSpPr>
      <xdr:spPr>
        <a:xfrm>
          <a:off x="4020820" y="93459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53720</xdr:rowOff>
    </xdr:from>
    <xdr:ext cx="405111" cy="259045"/>
    <xdr:sp macro="" textlink="">
      <xdr:nvSpPr>
        <xdr:cNvPr id="178" name="【橋りょう・トンネル】&#10;有形固定資産減価償却率平均値テキスト"/>
        <xdr:cNvSpPr txBox="1"/>
      </xdr:nvSpPr>
      <xdr:spPr>
        <a:xfrm>
          <a:off x="4124960" y="101121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xdr:cNvSpPr/>
      </xdr:nvSpPr>
      <xdr:spPr>
        <a:xfrm>
          <a:off x="4036060" y="10256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xdr:cNvSpPr/>
      </xdr:nvSpPr>
      <xdr:spPr>
        <a:xfrm>
          <a:off x="3312160" y="102389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xdr:cNvSpPr/>
      </xdr:nvSpPr>
      <xdr:spPr>
        <a:xfrm>
          <a:off x="2514600" y="102264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xdr:cNvSpPr/>
      </xdr:nvSpPr>
      <xdr:spPr>
        <a:xfrm>
          <a:off x="1739900" y="102068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166370</xdr:rowOff>
    </xdr:from>
    <xdr:to>
      <xdr:col>6</xdr:col>
      <xdr:colOff>38100</xdr:colOff>
      <xdr:row>61</xdr:row>
      <xdr:rowOff>96520</xdr:rowOff>
    </xdr:to>
    <xdr:sp macro="" textlink="">
      <xdr:nvSpPr>
        <xdr:cNvPr id="183" name="フローチャート: 判断 182"/>
        <xdr:cNvSpPr/>
      </xdr:nvSpPr>
      <xdr:spPr>
        <a:xfrm>
          <a:off x="965200" y="102247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66766</xdr:rowOff>
    </xdr:from>
    <xdr:to>
      <xdr:col>24</xdr:col>
      <xdr:colOff>114300</xdr:colOff>
      <xdr:row>62</xdr:row>
      <xdr:rowOff>168366</xdr:rowOff>
    </xdr:to>
    <xdr:sp macro="" textlink="">
      <xdr:nvSpPr>
        <xdr:cNvPr id="189" name="楕円 188"/>
        <xdr:cNvSpPr/>
      </xdr:nvSpPr>
      <xdr:spPr>
        <a:xfrm>
          <a:off x="4036060" y="10460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45193</xdr:rowOff>
    </xdr:from>
    <xdr:ext cx="405111" cy="259045"/>
    <xdr:sp macro="" textlink="">
      <xdr:nvSpPr>
        <xdr:cNvPr id="190" name="【橋りょう・トンネル】&#10;有形固定資産減価償却率該当値テキスト"/>
        <xdr:cNvSpPr txBox="1"/>
      </xdr:nvSpPr>
      <xdr:spPr>
        <a:xfrm>
          <a:off x="4124960" y="10438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55335</xdr:rowOff>
    </xdr:from>
    <xdr:to>
      <xdr:col>20</xdr:col>
      <xdr:colOff>38100</xdr:colOff>
      <xdr:row>62</xdr:row>
      <xdr:rowOff>156935</xdr:rowOff>
    </xdr:to>
    <xdr:sp macro="" textlink="">
      <xdr:nvSpPr>
        <xdr:cNvPr id="191" name="楕円 190"/>
        <xdr:cNvSpPr/>
      </xdr:nvSpPr>
      <xdr:spPr>
        <a:xfrm>
          <a:off x="3312160" y="104490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106135</xdr:rowOff>
    </xdr:from>
    <xdr:to>
      <xdr:col>24</xdr:col>
      <xdr:colOff>63500</xdr:colOff>
      <xdr:row>62</xdr:row>
      <xdr:rowOff>117566</xdr:rowOff>
    </xdr:to>
    <xdr:cxnSp macro="">
      <xdr:nvCxnSpPr>
        <xdr:cNvPr id="192" name="直線コネクタ 191"/>
        <xdr:cNvCxnSpPr/>
      </xdr:nvCxnSpPr>
      <xdr:spPr>
        <a:xfrm>
          <a:off x="3355340" y="10499815"/>
          <a:ext cx="73152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52070</xdr:rowOff>
    </xdr:from>
    <xdr:to>
      <xdr:col>15</xdr:col>
      <xdr:colOff>101600</xdr:colOff>
      <xdr:row>62</xdr:row>
      <xdr:rowOff>153670</xdr:rowOff>
    </xdr:to>
    <xdr:sp macro="" textlink="">
      <xdr:nvSpPr>
        <xdr:cNvPr id="193" name="楕円 192"/>
        <xdr:cNvSpPr/>
      </xdr:nvSpPr>
      <xdr:spPr>
        <a:xfrm>
          <a:off x="2514600" y="1044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102870</xdr:rowOff>
    </xdr:from>
    <xdr:to>
      <xdr:col>19</xdr:col>
      <xdr:colOff>177800</xdr:colOff>
      <xdr:row>62</xdr:row>
      <xdr:rowOff>106135</xdr:rowOff>
    </xdr:to>
    <xdr:cxnSp macro="">
      <xdr:nvCxnSpPr>
        <xdr:cNvPr id="194" name="直線コネクタ 193"/>
        <xdr:cNvCxnSpPr/>
      </xdr:nvCxnSpPr>
      <xdr:spPr>
        <a:xfrm>
          <a:off x="2565400" y="10496550"/>
          <a:ext cx="78994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37374</xdr:rowOff>
    </xdr:from>
    <xdr:to>
      <xdr:col>10</xdr:col>
      <xdr:colOff>165100</xdr:colOff>
      <xdr:row>62</xdr:row>
      <xdr:rowOff>138974</xdr:rowOff>
    </xdr:to>
    <xdr:sp macro="" textlink="">
      <xdr:nvSpPr>
        <xdr:cNvPr id="195" name="楕円 194"/>
        <xdr:cNvSpPr/>
      </xdr:nvSpPr>
      <xdr:spPr>
        <a:xfrm>
          <a:off x="1739900" y="10431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88174</xdr:rowOff>
    </xdr:from>
    <xdr:to>
      <xdr:col>15</xdr:col>
      <xdr:colOff>50800</xdr:colOff>
      <xdr:row>62</xdr:row>
      <xdr:rowOff>102870</xdr:rowOff>
    </xdr:to>
    <xdr:cxnSp macro="">
      <xdr:nvCxnSpPr>
        <xdr:cNvPr id="196" name="直線コネクタ 195"/>
        <xdr:cNvCxnSpPr/>
      </xdr:nvCxnSpPr>
      <xdr:spPr>
        <a:xfrm>
          <a:off x="1790700" y="10481854"/>
          <a:ext cx="7747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22678</xdr:rowOff>
    </xdr:from>
    <xdr:to>
      <xdr:col>6</xdr:col>
      <xdr:colOff>38100</xdr:colOff>
      <xdr:row>62</xdr:row>
      <xdr:rowOff>124278</xdr:rowOff>
    </xdr:to>
    <xdr:sp macro="" textlink="">
      <xdr:nvSpPr>
        <xdr:cNvPr id="197" name="楕円 196"/>
        <xdr:cNvSpPr/>
      </xdr:nvSpPr>
      <xdr:spPr>
        <a:xfrm>
          <a:off x="965200" y="1041635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73478</xdr:rowOff>
    </xdr:from>
    <xdr:to>
      <xdr:col>10</xdr:col>
      <xdr:colOff>114300</xdr:colOff>
      <xdr:row>62</xdr:row>
      <xdr:rowOff>88174</xdr:rowOff>
    </xdr:to>
    <xdr:cxnSp macro="">
      <xdr:nvCxnSpPr>
        <xdr:cNvPr id="198" name="直線コネクタ 197"/>
        <xdr:cNvCxnSpPr/>
      </xdr:nvCxnSpPr>
      <xdr:spPr>
        <a:xfrm>
          <a:off x="1008380" y="10467158"/>
          <a:ext cx="78232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199" name="n_1aveValue【橋りょう・トンネル】&#10;有形固定資産減価償却率"/>
        <xdr:cNvSpPr txBox="1"/>
      </xdr:nvSpPr>
      <xdr:spPr>
        <a:xfrm>
          <a:off x="3170564" y="10021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0" name="n_2aveValue【橋りょう・トンネル】&#10;有形固定資産減価償却率"/>
        <xdr:cNvSpPr txBox="1"/>
      </xdr:nvSpPr>
      <xdr:spPr>
        <a:xfrm>
          <a:off x="2385704" y="10005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95086</xdr:rowOff>
    </xdr:from>
    <xdr:ext cx="405111" cy="259045"/>
    <xdr:sp macro="" textlink="">
      <xdr:nvSpPr>
        <xdr:cNvPr id="201" name="n_3aveValue【橋りょう・トンネル】&#10;有形固定資産減価償却率"/>
        <xdr:cNvSpPr txBox="1"/>
      </xdr:nvSpPr>
      <xdr:spPr>
        <a:xfrm>
          <a:off x="1611004" y="9985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113047</xdr:rowOff>
    </xdr:from>
    <xdr:ext cx="405111" cy="259045"/>
    <xdr:sp macro="" textlink="">
      <xdr:nvSpPr>
        <xdr:cNvPr id="202" name="n_4aveValue【橋りょう・トンネル】&#10;有形固定資産減価償却率"/>
        <xdr:cNvSpPr txBox="1"/>
      </xdr:nvSpPr>
      <xdr:spPr>
        <a:xfrm>
          <a:off x="836304" y="1000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148062</xdr:rowOff>
    </xdr:from>
    <xdr:ext cx="405111" cy="259045"/>
    <xdr:sp macro="" textlink="">
      <xdr:nvSpPr>
        <xdr:cNvPr id="203" name="n_1mainValue【橋りょう・トンネル】&#10;有形固定資産減価償却率"/>
        <xdr:cNvSpPr txBox="1"/>
      </xdr:nvSpPr>
      <xdr:spPr>
        <a:xfrm>
          <a:off x="3170564" y="10541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144797</xdr:rowOff>
    </xdr:from>
    <xdr:ext cx="405111" cy="259045"/>
    <xdr:sp macro="" textlink="">
      <xdr:nvSpPr>
        <xdr:cNvPr id="204" name="n_2mainValue【橋りょう・トンネル】&#10;有形固定資産減価償却率"/>
        <xdr:cNvSpPr txBox="1"/>
      </xdr:nvSpPr>
      <xdr:spPr>
        <a:xfrm>
          <a:off x="2385704" y="1053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130101</xdr:rowOff>
    </xdr:from>
    <xdr:ext cx="405111" cy="259045"/>
    <xdr:sp macro="" textlink="">
      <xdr:nvSpPr>
        <xdr:cNvPr id="205" name="n_3mainValue【橋りょう・トンネル】&#10;有形固定資産減価償却率"/>
        <xdr:cNvSpPr txBox="1"/>
      </xdr:nvSpPr>
      <xdr:spPr>
        <a:xfrm>
          <a:off x="1611004" y="10523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115405</xdr:rowOff>
    </xdr:from>
    <xdr:ext cx="405111" cy="259045"/>
    <xdr:sp macro="" textlink="">
      <xdr:nvSpPr>
        <xdr:cNvPr id="206" name="n_4mainValue【橋りょう・トンネル】&#10;有形固定資産減価償却率"/>
        <xdr:cNvSpPr txBox="1"/>
      </xdr:nvSpPr>
      <xdr:spPr>
        <a:xfrm>
          <a:off x="836304" y="10509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xdr:cNvSpPr txBox="1"/>
      </xdr:nvSpPr>
      <xdr:spPr>
        <a:xfrm>
          <a:off x="5209768" y="99199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xdr:cNvSpPr txBox="1"/>
      </xdr:nvSpPr>
      <xdr:spPr>
        <a:xfrm>
          <a:off x="5209768" y="95504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xdr:cNvCxnSpPr/>
      </xdr:nvCxnSpPr>
      <xdr:spPr>
        <a:xfrm flipV="1">
          <a:off x="9219565" y="9474851"/>
          <a:ext cx="0" cy="1322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xdr:cNvSpPr txBox="1"/>
      </xdr:nvSpPr>
      <xdr:spPr>
        <a:xfrm>
          <a:off x="9258300" y="1080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xdr:cNvCxnSpPr/>
      </xdr:nvCxnSpPr>
      <xdr:spPr>
        <a:xfrm>
          <a:off x="9154160" y="107969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xdr:cNvSpPr txBox="1"/>
      </xdr:nvSpPr>
      <xdr:spPr>
        <a:xfrm>
          <a:off x="9258300" y="92538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xdr:cNvCxnSpPr/>
      </xdr:nvCxnSpPr>
      <xdr:spPr>
        <a:xfrm>
          <a:off x="9154160" y="94748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77202</xdr:rowOff>
    </xdr:from>
    <xdr:ext cx="599010" cy="259045"/>
    <xdr:sp macro="" textlink="">
      <xdr:nvSpPr>
        <xdr:cNvPr id="235" name="【橋りょう・トンネル】&#10;一人当たり有形固定資産（償却資産）額平均値テキスト"/>
        <xdr:cNvSpPr txBox="1"/>
      </xdr:nvSpPr>
      <xdr:spPr>
        <a:xfrm>
          <a:off x="9258300" y="103032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xdr:cNvSpPr/>
      </xdr:nvSpPr>
      <xdr:spPr>
        <a:xfrm>
          <a:off x="9192260" y="104480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xdr:cNvSpPr/>
      </xdr:nvSpPr>
      <xdr:spPr>
        <a:xfrm>
          <a:off x="8445500" y="10458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xdr:cNvSpPr/>
      </xdr:nvSpPr>
      <xdr:spPr>
        <a:xfrm>
          <a:off x="7670800" y="1046460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xdr:cNvSpPr/>
      </xdr:nvSpPr>
      <xdr:spPr>
        <a:xfrm>
          <a:off x="6873240" y="104735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108127</xdr:rowOff>
    </xdr:from>
    <xdr:to>
      <xdr:col>36</xdr:col>
      <xdr:colOff>165100</xdr:colOff>
      <xdr:row>63</xdr:row>
      <xdr:rowOff>38277</xdr:rowOff>
    </xdr:to>
    <xdr:sp macro="" textlink="">
      <xdr:nvSpPr>
        <xdr:cNvPr id="240" name="フローチャート: 判断 239"/>
        <xdr:cNvSpPr/>
      </xdr:nvSpPr>
      <xdr:spPr>
        <a:xfrm>
          <a:off x="6098540" y="105018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40252</xdr:rowOff>
    </xdr:from>
    <xdr:to>
      <xdr:col>55</xdr:col>
      <xdr:colOff>50800</xdr:colOff>
      <xdr:row>63</xdr:row>
      <xdr:rowOff>141852</xdr:rowOff>
    </xdr:to>
    <xdr:sp macro="" textlink="">
      <xdr:nvSpPr>
        <xdr:cNvPr id="246" name="楕円 245"/>
        <xdr:cNvSpPr/>
      </xdr:nvSpPr>
      <xdr:spPr>
        <a:xfrm>
          <a:off x="9192260" y="1060157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18679</xdr:rowOff>
    </xdr:from>
    <xdr:ext cx="599010" cy="259045"/>
    <xdr:sp macro="" textlink="">
      <xdr:nvSpPr>
        <xdr:cNvPr id="247" name="【橋りょう・トンネル】&#10;一人当たり有形固定資産（償却資産）額該当値テキスト"/>
        <xdr:cNvSpPr txBox="1"/>
      </xdr:nvSpPr>
      <xdr:spPr>
        <a:xfrm>
          <a:off x="9258300" y="10579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42646</xdr:rowOff>
    </xdr:from>
    <xdr:to>
      <xdr:col>50</xdr:col>
      <xdr:colOff>165100</xdr:colOff>
      <xdr:row>63</xdr:row>
      <xdr:rowOff>144246</xdr:rowOff>
    </xdr:to>
    <xdr:sp macro="" textlink="">
      <xdr:nvSpPr>
        <xdr:cNvPr id="248" name="楕円 247"/>
        <xdr:cNvSpPr/>
      </xdr:nvSpPr>
      <xdr:spPr>
        <a:xfrm>
          <a:off x="8445500" y="10603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91052</xdr:rowOff>
    </xdr:from>
    <xdr:to>
      <xdr:col>55</xdr:col>
      <xdr:colOff>0</xdr:colOff>
      <xdr:row>63</xdr:row>
      <xdr:rowOff>93446</xdr:rowOff>
    </xdr:to>
    <xdr:cxnSp macro="">
      <xdr:nvCxnSpPr>
        <xdr:cNvPr id="249" name="直線コネクタ 248"/>
        <xdr:cNvCxnSpPr/>
      </xdr:nvCxnSpPr>
      <xdr:spPr>
        <a:xfrm flipV="1">
          <a:off x="8496300" y="10652372"/>
          <a:ext cx="723900" cy="2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45871</xdr:rowOff>
    </xdr:from>
    <xdr:to>
      <xdr:col>46</xdr:col>
      <xdr:colOff>38100</xdr:colOff>
      <xdr:row>63</xdr:row>
      <xdr:rowOff>147471</xdr:rowOff>
    </xdr:to>
    <xdr:sp macro="" textlink="">
      <xdr:nvSpPr>
        <xdr:cNvPr id="250" name="楕円 249"/>
        <xdr:cNvSpPr/>
      </xdr:nvSpPr>
      <xdr:spPr>
        <a:xfrm>
          <a:off x="7670800" y="1060719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93446</xdr:rowOff>
    </xdr:from>
    <xdr:to>
      <xdr:col>50</xdr:col>
      <xdr:colOff>114300</xdr:colOff>
      <xdr:row>63</xdr:row>
      <xdr:rowOff>96671</xdr:rowOff>
    </xdr:to>
    <xdr:cxnSp macro="">
      <xdr:nvCxnSpPr>
        <xdr:cNvPr id="251" name="直線コネクタ 250"/>
        <xdr:cNvCxnSpPr/>
      </xdr:nvCxnSpPr>
      <xdr:spPr>
        <a:xfrm flipV="1">
          <a:off x="7713980" y="10654766"/>
          <a:ext cx="782320" cy="3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47294</xdr:rowOff>
    </xdr:from>
    <xdr:to>
      <xdr:col>41</xdr:col>
      <xdr:colOff>101600</xdr:colOff>
      <xdr:row>63</xdr:row>
      <xdr:rowOff>148894</xdr:rowOff>
    </xdr:to>
    <xdr:sp macro="" textlink="">
      <xdr:nvSpPr>
        <xdr:cNvPr id="252" name="楕円 251"/>
        <xdr:cNvSpPr/>
      </xdr:nvSpPr>
      <xdr:spPr>
        <a:xfrm>
          <a:off x="6873240" y="1060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96671</xdr:rowOff>
    </xdr:from>
    <xdr:to>
      <xdr:col>45</xdr:col>
      <xdr:colOff>177800</xdr:colOff>
      <xdr:row>63</xdr:row>
      <xdr:rowOff>98094</xdr:rowOff>
    </xdr:to>
    <xdr:cxnSp macro="">
      <xdr:nvCxnSpPr>
        <xdr:cNvPr id="253" name="直線コネクタ 252"/>
        <xdr:cNvCxnSpPr/>
      </xdr:nvCxnSpPr>
      <xdr:spPr>
        <a:xfrm flipV="1">
          <a:off x="6924040" y="10657991"/>
          <a:ext cx="789940" cy="1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49237</xdr:rowOff>
    </xdr:from>
    <xdr:to>
      <xdr:col>36</xdr:col>
      <xdr:colOff>165100</xdr:colOff>
      <xdr:row>63</xdr:row>
      <xdr:rowOff>150837</xdr:rowOff>
    </xdr:to>
    <xdr:sp macro="" textlink="">
      <xdr:nvSpPr>
        <xdr:cNvPr id="254" name="楕円 253"/>
        <xdr:cNvSpPr/>
      </xdr:nvSpPr>
      <xdr:spPr>
        <a:xfrm>
          <a:off x="6098540" y="1061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98094</xdr:rowOff>
    </xdr:from>
    <xdr:to>
      <xdr:col>41</xdr:col>
      <xdr:colOff>50800</xdr:colOff>
      <xdr:row>63</xdr:row>
      <xdr:rowOff>100037</xdr:rowOff>
    </xdr:to>
    <xdr:cxnSp macro="">
      <xdr:nvCxnSpPr>
        <xdr:cNvPr id="255" name="直線コネクタ 254"/>
        <xdr:cNvCxnSpPr/>
      </xdr:nvCxnSpPr>
      <xdr:spPr>
        <a:xfrm flipV="1">
          <a:off x="6149340" y="10659414"/>
          <a:ext cx="774700" cy="1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11306</xdr:rowOff>
    </xdr:from>
    <xdr:ext cx="599010" cy="259045"/>
    <xdr:sp macro="" textlink="">
      <xdr:nvSpPr>
        <xdr:cNvPr id="256" name="n_1aveValue【橋りょう・トンネル】&#10;一人当たり有形固定資産（償却資産）額"/>
        <xdr:cNvSpPr txBox="1"/>
      </xdr:nvSpPr>
      <xdr:spPr>
        <a:xfrm>
          <a:off x="8214575" y="10237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17606</xdr:rowOff>
    </xdr:from>
    <xdr:ext cx="599010" cy="259045"/>
    <xdr:sp macro="" textlink="">
      <xdr:nvSpPr>
        <xdr:cNvPr id="257" name="n_2aveValue【橋りょう・トンネル】&#10;一人当たり有形固定資産（償却資産）額"/>
        <xdr:cNvSpPr txBox="1"/>
      </xdr:nvSpPr>
      <xdr:spPr>
        <a:xfrm>
          <a:off x="7444955" y="10243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26531</xdr:rowOff>
    </xdr:from>
    <xdr:ext cx="599010" cy="259045"/>
    <xdr:sp macro="" textlink="">
      <xdr:nvSpPr>
        <xdr:cNvPr id="258" name="n_3aveValue【橋りょう・トンネル】&#10;一人当たり有形固定資産（償却資産）額"/>
        <xdr:cNvSpPr txBox="1"/>
      </xdr:nvSpPr>
      <xdr:spPr>
        <a:xfrm>
          <a:off x="6670255" y="10252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54804</xdr:rowOff>
    </xdr:from>
    <xdr:ext cx="599010" cy="259045"/>
    <xdr:sp macro="" textlink="">
      <xdr:nvSpPr>
        <xdr:cNvPr id="259" name="n_4aveValue【橋りょう・トンネル】&#10;一人当たり有形固定資産（償却資産）額"/>
        <xdr:cNvSpPr txBox="1"/>
      </xdr:nvSpPr>
      <xdr:spPr>
        <a:xfrm>
          <a:off x="5872695" y="10280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135373</xdr:rowOff>
    </xdr:from>
    <xdr:ext cx="599010" cy="259045"/>
    <xdr:sp macro="" textlink="">
      <xdr:nvSpPr>
        <xdr:cNvPr id="260" name="n_1mainValue【橋りょう・トンネル】&#10;一人当たり有形固定資産（償却資産）額"/>
        <xdr:cNvSpPr txBox="1"/>
      </xdr:nvSpPr>
      <xdr:spPr>
        <a:xfrm>
          <a:off x="8214575" y="10696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138598</xdr:rowOff>
    </xdr:from>
    <xdr:ext cx="599010" cy="259045"/>
    <xdr:sp macro="" textlink="">
      <xdr:nvSpPr>
        <xdr:cNvPr id="261" name="n_2mainValue【橋りょう・トンネル】&#10;一人当たり有形固定資産（償却資産）額"/>
        <xdr:cNvSpPr txBox="1"/>
      </xdr:nvSpPr>
      <xdr:spPr>
        <a:xfrm>
          <a:off x="7444955" y="10699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140021</xdr:rowOff>
    </xdr:from>
    <xdr:ext cx="599010" cy="259045"/>
    <xdr:sp macro="" textlink="">
      <xdr:nvSpPr>
        <xdr:cNvPr id="262" name="n_3mainValue【橋りょう・トンネル】&#10;一人当たり有形固定資産（償却資産）額"/>
        <xdr:cNvSpPr txBox="1"/>
      </xdr:nvSpPr>
      <xdr:spPr>
        <a:xfrm>
          <a:off x="6670255" y="10701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141964</xdr:rowOff>
    </xdr:from>
    <xdr:ext cx="599010" cy="259045"/>
    <xdr:sp macro="" textlink="">
      <xdr:nvSpPr>
        <xdr:cNvPr id="263" name="n_4mainValue【橋りょう・トンネル】&#10;一人当たり有形固定資産（償却資産）額"/>
        <xdr:cNvSpPr txBox="1"/>
      </xdr:nvSpPr>
      <xdr:spPr>
        <a:xfrm>
          <a:off x="5872695" y="10703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xdr:cNvSpPr txBox="1"/>
      </xdr:nvSpPr>
      <xdr:spPr>
        <a:xfrm>
          <a:off x="377341" y="129032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xdr:cNvCxnSpPr/>
      </xdr:nvCxnSpPr>
      <xdr:spPr>
        <a:xfrm flipV="1">
          <a:off x="4086225" y="13041630"/>
          <a:ext cx="0" cy="1239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xdr:cNvSpPr txBox="1"/>
      </xdr:nvSpPr>
      <xdr:spPr>
        <a:xfrm>
          <a:off x="4124960"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xdr:cNvCxnSpPr/>
      </xdr:nvCxnSpPr>
      <xdr:spPr>
        <a:xfrm>
          <a:off x="4020820" y="14281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xdr:cNvSpPr txBox="1"/>
      </xdr:nvSpPr>
      <xdr:spPr>
        <a:xfrm>
          <a:off x="4124960" y="128206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xdr:cNvCxnSpPr/>
      </xdr:nvCxnSpPr>
      <xdr:spPr>
        <a:xfrm>
          <a:off x="4020820" y="13041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xdr:rowOff>
    </xdr:from>
    <xdr:ext cx="405111" cy="259045"/>
    <xdr:sp macro="" textlink="">
      <xdr:nvSpPr>
        <xdr:cNvPr id="292" name="【公営住宅】&#10;有形固定資産減価償却率平均値テキスト"/>
        <xdr:cNvSpPr txBox="1"/>
      </xdr:nvSpPr>
      <xdr:spPr>
        <a:xfrm>
          <a:off x="4124960" y="137464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xdr:cNvSpPr/>
      </xdr:nvSpPr>
      <xdr:spPr>
        <a:xfrm>
          <a:off x="4036060" y="138950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xdr:cNvSpPr/>
      </xdr:nvSpPr>
      <xdr:spPr>
        <a:xfrm>
          <a:off x="3312160" y="138798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xdr:cNvSpPr/>
      </xdr:nvSpPr>
      <xdr:spPr>
        <a:xfrm>
          <a:off x="2514600" y="138684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xdr:cNvSpPr/>
      </xdr:nvSpPr>
      <xdr:spPr>
        <a:xfrm>
          <a:off x="1739900" y="138430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93980</xdr:rowOff>
    </xdr:from>
    <xdr:to>
      <xdr:col>6</xdr:col>
      <xdr:colOff>38100</xdr:colOff>
      <xdr:row>83</xdr:row>
      <xdr:rowOff>24130</xdr:rowOff>
    </xdr:to>
    <xdr:sp macro="" textlink="">
      <xdr:nvSpPr>
        <xdr:cNvPr id="297" name="フローチャート: 判断 296"/>
        <xdr:cNvSpPr/>
      </xdr:nvSpPr>
      <xdr:spPr>
        <a:xfrm>
          <a:off x="965200" y="13840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149861</xdr:rowOff>
    </xdr:from>
    <xdr:to>
      <xdr:col>24</xdr:col>
      <xdr:colOff>114300</xdr:colOff>
      <xdr:row>84</xdr:row>
      <xdr:rowOff>80011</xdr:rowOff>
    </xdr:to>
    <xdr:sp macro="" textlink="">
      <xdr:nvSpPr>
        <xdr:cNvPr id="303" name="楕円 302"/>
        <xdr:cNvSpPr/>
      </xdr:nvSpPr>
      <xdr:spPr>
        <a:xfrm>
          <a:off x="4036060" y="140639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128288</xdr:rowOff>
    </xdr:from>
    <xdr:ext cx="405111" cy="259045"/>
    <xdr:sp macro="" textlink="">
      <xdr:nvSpPr>
        <xdr:cNvPr id="304" name="【公営住宅】&#10;有形固定資産減価償却率該当値テキスト"/>
        <xdr:cNvSpPr txBox="1"/>
      </xdr:nvSpPr>
      <xdr:spPr>
        <a:xfrm>
          <a:off x="4124960" y="14042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135889</xdr:rowOff>
    </xdr:from>
    <xdr:to>
      <xdr:col>20</xdr:col>
      <xdr:colOff>38100</xdr:colOff>
      <xdr:row>84</xdr:row>
      <xdr:rowOff>66039</xdr:rowOff>
    </xdr:to>
    <xdr:sp macro="" textlink="">
      <xdr:nvSpPr>
        <xdr:cNvPr id="305" name="楕円 304"/>
        <xdr:cNvSpPr/>
      </xdr:nvSpPr>
      <xdr:spPr>
        <a:xfrm>
          <a:off x="3312160" y="1405000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15239</xdr:rowOff>
    </xdr:from>
    <xdr:to>
      <xdr:col>24</xdr:col>
      <xdr:colOff>63500</xdr:colOff>
      <xdr:row>84</xdr:row>
      <xdr:rowOff>29211</xdr:rowOff>
    </xdr:to>
    <xdr:cxnSp macro="">
      <xdr:nvCxnSpPr>
        <xdr:cNvPr id="306" name="直線コネクタ 305"/>
        <xdr:cNvCxnSpPr/>
      </xdr:nvCxnSpPr>
      <xdr:spPr>
        <a:xfrm>
          <a:off x="3355340" y="14096999"/>
          <a:ext cx="731520" cy="13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123189</xdr:rowOff>
    </xdr:from>
    <xdr:to>
      <xdr:col>15</xdr:col>
      <xdr:colOff>101600</xdr:colOff>
      <xdr:row>84</xdr:row>
      <xdr:rowOff>53339</xdr:rowOff>
    </xdr:to>
    <xdr:sp macro="" textlink="">
      <xdr:nvSpPr>
        <xdr:cNvPr id="307" name="楕円 306"/>
        <xdr:cNvSpPr/>
      </xdr:nvSpPr>
      <xdr:spPr>
        <a:xfrm>
          <a:off x="2514600" y="140373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2539</xdr:rowOff>
    </xdr:from>
    <xdr:to>
      <xdr:col>19</xdr:col>
      <xdr:colOff>177800</xdr:colOff>
      <xdr:row>84</xdr:row>
      <xdr:rowOff>15239</xdr:rowOff>
    </xdr:to>
    <xdr:cxnSp macro="">
      <xdr:nvCxnSpPr>
        <xdr:cNvPr id="308" name="直線コネクタ 307"/>
        <xdr:cNvCxnSpPr/>
      </xdr:nvCxnSpPr>
      <xdr:spPr>
        <a:xfrm>
          <a:off x="2565400" y="14084299"/>
          <a:ext cx="78994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107950</xdr:rowOff>
    </xdr:from>
    <xdr:to>
      <xdr:col>10</xdr:col>
      <xdr:colOff>165100</xdr:colOff>
      <xdr:row>84</xdr:row>
      <xdr:rowOff>38100</xdr:rowOff>
    </xdr:to>
    <xdr:sp macro="" textlink="">
      <xdr:nvSpPr>
        <xdr:cNvPr id="309" name="楕円 308"/>
        <xdr:cNvSpPr/>
      </xdr:nvSpPr>
      <xdr:spPr>
        <a:xfrm>
          <a:off x="1739900" y="140220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158750</xdr:rowOff>
    </xdr:from>
    <xdr:to>
      <xdr:col>15</xdr:col>
      <xdr:colOff>50800</xdr:colOff>
      <xdr:row>84</xdr:row>
      <xdr:rowOff>2539</xdr:rowOff>
    </xdr:to>
    <xdr:cxnSp macro="">
      <xdr:nvCxnSpPr>
        <xdr:cNvPr id="310" name="直線コネクタ 309"/>
        <xdr:cNvCxnSpPr/>
      </xdr:nvCxnSpPr>
      <xdr:spPr>
        <a:xfrm>
          <a:off x="1790700" y="14072870"/>
          <a:ext cx="7747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93980</xdr:rowOff>
    </xdr:from>
    <xdr:to>
      <xdr:col>6</xdr:col>
      <xdr:colOff>38100</xdr:colOff>
      <xdr:row>84</xdr:row>
      <xdr:rowOff>24130</xdr:rowOff>
    </xdr:to>
    <xdr:sp macro="" textlink="">
      <xdr:nvSpPr>
        <xdr:cNvPr id="311" name="楕円 310"/>
        <xdr:cNvSpPr/>
      </xdr:nvSpPr>
      <xdr:spPr>
        <a:xfrm>
          <a:off x="965200" y="140081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144780</xdr:rowOff>
    </xdr:from>
    <xdr:to>
      <xdr:col>10</xdr:col>
      <xdr:colOff>114300</xdr:colOff>
      <xdr:row>83</xdr:row>
      <xdr:rowOff>158750</xdr:rowOff>
    </xdr:to>
    <xdr:cxnSp macro="">
      <xdr:nvCxnSpPr>
        <xdr:cNvPr id="312" name="直線コネクタ 311"/>
        <xdr:cNvCxnSpPr/>
      </xdr:nvCxnSpPr>
      <xdr:spPr>
        <a:xfrm>
          <a:off x="1008380" y="14058900"/>
          <a:ext cx="78232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80027</xdr:rowOff>
    </xdr:from>
    <xdr:ext cx="405111" cy="259045"/>
    <xdr:sp macro="" textlink="">
      <xdr:nvSpPr>
        <xdr:cNvPr id="313" name="n_1aveValue【公営住宅】&#10;有形固定資産減価償却率"/>
        <xdr:cNvSpPr txBox="1"/>
      </xdr:nvSpPr>
      <xdr:spPr>
        <a:xfrm>
          <a:off x="3170564" y="13658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68597</xdr:rowOff>
    </xdr:from>
    <xdr:ext cx="405111" cy="259045"/>
    <xdr:sp macro="" textlink="">
      <xdr:nvSpPr>
        <xdr:cNvPr id="314" name="n_2aveValue【公営住宅】&#10;有形固定資産減価償却率"/>
        <xdr:cNvSpPr txBox="1"/>
      </xdr:nvSpPr>
      <xdr:spPr>
        <a:xfrm>
          <a:off x="2385704" y="13647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43197</xdr:rowOff>
    </xdr:from>
    <xdr:ext cx="405111" cy="259045"/>
    <xdr:sp macro="" textlink="">
      <xdr:nvSpPr>
        <xdr:cNvPr id="315" name="n_3aveValue【公営住宅】&#10;有形固定資産減価償却率"/>
        <xdr:cNvSpPr txBox="1"/>
      </xdr:nvSpPr>
      <xdr:spPr>
        <a:xfrm>
          <a:off x="1611004" y="13622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40657</xdr:rowOff>
    </xdr:from>
    <xdr:ext cx="405111" cy="259045"/>
    <xdr:sp macro="" textlink="">
      <xdr:nvSpPr>
        <xdr:cNvPr id="316" name="n_4aveValue【公営住宅】&#10;有形固定資産減価償却率"/>
        <xdr:cNvSpPr txBox="1"/>
      </xdr:nvSpPr>
      <xdr:spPr>
        <a:xfrm>
          <a:off x="836304" y="1361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57166</xdr:rowOff>
    </xdr:from>
    <xdr:ext cx="405111" cy="259045"/>
    <xdr:sp macro="" textlink="">
      <xdr:nvSpPr>
        <xdr:cNvPr id="317" name="n_1mainValue【公営住宅】&#10;有形固定資産減価償却率"/>
        <xdr:cNvSpPr txBox="1"/>
      </xdr:nvSpPr>
      <xdr:spPr>
        <a:xfrm>
          <a:off x="3170564" y="14138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44466</xdr:rowOff>
    </xdr:from>
    <xdr:ext cx="405111" cy="259045"/>
    <xdr:sp macro="" textlink="">
      <xdr:nvSpPr>
        <xdr:cNvPr id="318" name="n_2mainValue【公営住宅】&#10;有形固定資産減価償却率"/>
        <xdr:cNvSpPr txBox="1"/>
      </xdr:nvSpPr>
      <xdr:spPr>
        <a:xfrm>
          <a:off x="2385704" y="14126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29227</xdr:rowOff>
    </xdr:from>
    <xdr:ext cx="405111" cy="259045"/>
    <xdr:sp macro="" textlink="">
      <xdr:nvSpPr>
        <xdr:cNvPr id="319" name="n_3mainValue【公営住宅】&#10;有形固定資産減価償却率"/>
        <xdr:cNvSpPr txBox="1"/>
      </xdr:nvSpPr>
      <xdr:spPr>
        <a:xfrm>
          <a:off x="1611004" y="14110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15257</xdr:rowOff>
    </xdr:from>
    <xdr:ext cx="405111" cy="259045"/>
    <xdr:sp macro="" textlink="">
      <xdr:nvSpPr>
        <xdr:cNvPr id="320" name="n_4mainValue【公営住宅】&#10;有形固定資産減価償却率"/>
        <xdr:cNvSpPr txBox="1"/>
      </xdr:nvSpPr>
      <xdr:spPr>
        <a:xfrm>
          <a:off x="836304" y="1409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xdr:cNvSpPr txBox="1"/>
      </xdr:nvSpPr>
      <xdr:spPr>
        <a:xfrm>
          <a:off x="5364041" y="138709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xdr:cNvSpPr txBox="1"/>
      </xdr:nvSpPr>
      <xdr:spPr>
        <a:xfrm>
          <a:off x="5364041" y="13421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xdr:cNvSpPr txBox="1"/>
      </xdr:nvSpPr>
      <xdr:spPr>
        <a:xfrm>
          <a:off x="5364041" y="129756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xdr:cNvCxnSpPr/>
      </xdr:nvCxnSpPr>
      <xdr:spPr>
        <a:xfrm flipV="1">
          <a:off x="9219565" y="13176884"/>
          <a:ext cx="0" cy="1276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xdr:cNvSpPr txBox="1"/>
      </xdr:nvSpPr>
      <xdr:spPr>
        <a:xfrm>
          <a:off x="9258300" y="14456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xdr:cNvCxnSpPr/>
      </xdr:nvCxnSpPr>
      <xdr:spPr>
        <a:xfrm>
          <a:off x="9154160" y="144529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xdr:cNvSpPr txBox="1"/>
      </xdr:nvSpPr>
      <xdr:spPr>
        <a:xfrm>
          <a:off x="9258300" y="12955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xdr:cNvCxnSpPr/>
      </xdr:nvCxnSpPr>
      <xdr:spPr>
        <a:xfrm>
          <a:off x="9154160" y="131768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122237</xdr:rowOff>
    </xdr:from>
    <xdr:ext cx="469744" cy="259045"/>
    <xdr:sp macro="" textlink="">
      <xdr:nvSpPr>
        <xdr:cNvPr id="347" name="【公営住宅】&#10;一人当たり面積平均値テキスト"/>
        <xdr:cNvSpPr txBox="1"/>
      </xdr:nvSpPr>
      <xdr:spPr>
        <a:xfrm>
          <a:off x="9258300" y="142039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xdr:cNvSpPr/>
      </xdr:nvSpPr>
      <xdr:spPr>
        <a:xfrm>
          <a:off x="9192260" y="143487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xdr:cNvSpPr/>
      </xdr:nvSpPr>
      <xdr:spPr>
        <a:xfrm>
          <a:off x="8445500" y="143494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xdr:cNvSpPr/>
      </xdr:nvSpPr>
      <xdr:spPr>
        <a:xfrm>
          <a:off x="7670800" y="143499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xdr:cNvSpPr/>
      </xdr:nvSpPr>
      <xdr:spPr>
        <a:xfrm>
          <a:off x="6873240" y="143501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116139</xdr:rowOff>
    </xdr:from>
    <xdr:to>
      <xdr:col>36</xdr:col>
      <xdr:colOff>165100</xdr:colOff>
      <xdr:row>86</xdr:row>
      <xdr:rowOff>46289</xdr:rowOff>
    </xdr:to>
    <xdr:sp macro="" textlink="">
      <xdr:nvSpPr>
        <xdr:cNvPr id="352" name="フローチャート: 判断 351"/>
        <xdr:cNvSpPr/>
      </xdr:nvSpPr>
      <xdr:spPr>
        <a:xfrm>
          <a:off x="6098540" y="143655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154040</xdr:rowOff>
    </xdr:from>
    <xdr:to>
      <xdr:col>55</xdr:col>
      <xdr:colOff>50800</xdr:colOff>
      <xdr:row>86</xdr:row>
      <xdr:rowOff>84190</xdr:rowOff>
    </xdr:to>
    <xdr:sp macro="" textlink="">
      <xdr:nvSpPr>
        <xdr:cNvPr id="358" name="楕円 357"/>
        <xdr:cNvSpPr/>
      </xdr:nvSpPr>
      <xdr:spPr>
        <a:xfrm>
          <a:off x="9192260" y="144034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77786</xdr:rowOff>
    </xdr:from>
    <xdr:ext cx="469744" cy="259045"/>
    <xdr:sp macro="" textlink="">
      <xdr:nvSpPr>
        <xdr:cNvPr id="359" name="【公営住宅】&#10;一人当たり面積該当値テキスト"/>
        <xdr:cNvSpPr txBox="1"/>
      </xdr:nvSpPr>
      <xdr:spPr>
        <a:xfrm>
          <a:off x="9258300" y="14327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154087</xdr:rowOff>
    </xdr:from>
    <xdr:to>
      <xdr:col>50</xdr:col>
      <xdr:colOff>165100</xdr:colOff>
      <xdr:row>86</xdr:row>
      <xdr:rowOff>84237</xdr:rowOff>
    </xdr:to>
    <xdr:sp macro="" textlink="">
      <xdr:nvSpPr>
        <xdr:cNvPr id="360" name="楕円 359"/>
        <xdr:cNvSpPr/>
      </xdr:nvSpPr>
      <xdr:spPr>
        <a:xfrm>
          <a:off x="8445500" y="144034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33390</xdr:rowOff>
    </xdr:from>
    <xdr:to>
      <xdr:col>55</xdr:col>
      <xdr:colOff>0</xdr:colOff>
      <xdr:row>86</xdr:row>
      <xdr:rowOff>33437</xdr:rowOff>
    </xdr:to>
    <xdr:cxnSp macro="">
      <xdr:nvCxnSpPr>
        <xdr:cNvPr id="361" name="直線コネクタ 360"/>
        <xdr:cNvCxnSpPr/>
      </xdr:nvCxnSpPr>
      <xdr:spPr>
        <a:xfrm flipV="1">
          <a:off x="8496300" y="14450430"/>
          <a:ext cx="723900" cy="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154178</xdr:rowOff>
    </xdr:from>
    <xdr:to>
      <xdr:col>46</xdr:col>
      <xdr:colOff>38100</xdr:colOff>
      <xdr:row>86</xdr:row>
      <xdr:rowOff>84328</xdr:rowOff>
    </xdr:to>
    <xdr:sp macro="" textlink="">
      <xdr:nvSpPr>
        <xdr:cNvPr id="362" name="楕円 361"/>
        <xdr:cNvSpPr/>
      </xdr:nvSpPr>
      <xdr:spPr>
        <a:xfrm>
          <a:off x="7670800" y="144035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33437</xdr:rowOff>
    </xdr:from>
    <xdr:to>
      <xdr:col>50</xdr:col>
      <xdr:colOff>114300</xdr:colOff>
      <xdr:row>86</xdr:row>
      <xdr:rowOff>33528</xdr:rowOff>
    </xdr:to>
    <xdr:cxnSp macro="">
      <xdr:nvCxnSpPr>
        <xdr:cNvPr id="363" name="直線コネクタ 362"/>
        <xdr:cNvCxnSpPr/>
      </xdr:nvCxnSpPr>
      <xdr:spPr>
        <a:xfrm flipV="1">
          <a:off x="7713980" y="14450477"/>
          <a:ext cx="78232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154223</xdr:rowOff>
    </xdr:from>
    <xdr:to>
      <xdr:col>41</xdr:col>
      <xdr:colOff>101600</xdr:colOff>
      <xdr:row>86</xdr:row>
      <xdr:rowOff>84373</xdr:rowOff>
    </xdr:to>
    <xdr:sp macro="" textlink="">
      <xdr:nvSpPr>
        <xdr:cNvPr id="364" name="楕円 363"/>
        <xdr:cNvSpPr/>
      </xdr:nvSpPr>
      <xdr:spPr>
        <a:xfrm>
          <a:off x="6873240" y="144036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33528</xdr:rowOff>
    </xdr:from>
    <xdr:to>
      <xdr:col>45</xdr:col>
      <xdr:colOff>177800</xdr:colOff>
      <xdr:row>86</xdr:row>
      <xdr:rowOff>33573</xdr:rowOff>
    </xdr:to>
    <xdr:cxnSp macro="">
      <xdr:nvCxnSpPr>
        <xdr:cNvPr id="365" name="直線コネクタ 364"/>
        <xdr:cNvCxnSpPr/>
      </xdr:nvCxnSpPr>
      <xdr:spPr>
        <a:xfrm flipV="1">
          <a:off x="6924040" y="14450568"/>
          <a:ext cx="789940" cy="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154270</xdr:rowOff>
    </xdr:from>
    <xdr:to>
      <xdr:col>36</xdr:col>
      <xdr:colOff>165100</xdr:colOff>
      <xdr:row>86</xdr:row>
      <xdr:rowOff>84420</xdr:rowOff>
    </xdr:to>
    <xdr:sp macro="" textlink="">
      <xdr:nvSpPr>
        <xdr:cNvPr id="366" name="楕円 365"/>
        <xdr:cNvSpPr/>
      </xdr:nvSpPr>
      <xdr:spPr>
        <a:xfrm>
          <a:off x="6098540" y="144036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33573</xdr:rowOff>
    </xdr:from>
    <xdr:to>
      <xdr:col>41</xdr:col>
      <xdr:colOff>50800</xdr:colOff>
      <xdr:row>86</xdr:row>
      <xdr:rowOff>33620</xdr:rowOff>
    </xdr:to>
    <xdr:cxnSp macro="">
      <xdr:nvCxnSpPr>
        <xdr:cNvPr id="367" name="直線コネクタ 366"/>
        <xdr:cNvCxnSpPr/>
      </xdr:nvCxnSpPr>
      <xdr:spPr>
        <a:xfrm flipV="1">
          <a:off x="6149340" y="14450613"/>
          <a:ext cx="774700" cy="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46677</xdr:rowOff>
    </xdr:from>
    <xdr:ext cx="469744" cy="259045"/>
    <xdr:sp macro="" textlink="">
      <xdr:nvSpPr>
        <xdr:cNvPr id="368" name="n_1aveValue【公営住宅】&#10;一人当たり面積"/>
        <xdr:cNvSpPr txBox="1"/>
      </xdr:nvSpPr>
      <xdr:spPr>
        <a:xfrm>
          <a:off x="8271587" y="14128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47179</xdr:rowOff>
    </xdr:from>
    <xdr:ext cx="469744" cy="259045"/>
    <xdr:sp macro="" textlink="">
      <xdr:nvSpPr>
        <xdr:cNvPr id="369" name="n_2aveValue【公営住宅】&#10;一人当たり面積"/>
        <xdr:cNvSpPr txBox="1"/>
      </xdr:nvSpPr>
      <xdr:spPr>
        <a:xfrm>
          <a:off x="7509587" y="14128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47454</xdr:rowOff>
    </xdr:from>
    <xdr:ext cx="469744" cy="259045"/>
    <xdr:sp macro="" textlink="">
      <xdr:nvSpPr>
        <xdr:cNvPr id="370" name="n_3aveValue【公営住宅】&#10;一人当たり面積"/>
        <xdr:cNvSpPr txBox="1"/>
      </xdr:nvSpPr>
      <xdr:spPr>
        <a:xfrm>
          <a:off x="6712027" y="1412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62816</xdr:rowOff>
    </xdr:from>
    <xdr:ext cx="469744" cy="259045"/>
    <xdr:sp macro="" textlink="">
      <xdr:nvSpPr>
        <xdr:cNvPr id="371" name="n_4aveValue【公営住宅】&#10;一人当たり面積"/>
        <xdr:cNvSpPr txBox="1"/>
      </xdr:nvSpPr>
      <xdr:spPr>
        <a:xfrm>
          <a:off x="5937327" y="14144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75364</xdr:rowOff>
    </xdr:from>
    <xdr:ext cx="469744" cy="259045"/>
    <xdr:sp macro="" textlink="">
      <xdr:nvSpPr>
        <xdr:cNvPr id="372" name="n_1mainValue【公営住宅】&#10;一人当たり面積"/>
        <xdr:cNvSpPr txBox="1"/>
      </xdr:nvSpPr>
      <xdr:spPr>
        <a:xfrm>
          <a:off x="8271587" y="14492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75455</xdr:rowOff>
    </xdr:from>
    <xdr:ext cx="469744" cy="259045"/>
    <xdr:sp macro="" textlink="">
      <xdr:nvSpPr>
        <xdr:cNvPr id="373" name="n_2mainValue【公営住宅】&#10;一人当たり面積"/>
        <xdr:cNvSpPr txBox="1"/>
      </xdr:nvSpPr>
      <xdr:spPr>
        <a:xfrm>
          <a:off x="7509587" y="14492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75500</xdr:rowOff>
    </xdr:from>
    <xdr:ext cx="469744" cy="259045"/>
    <xdr:sp macro="" textlink="">
      <xdr:nvSpPr>
        <xdr:cNvPr id="374" name="n_3mainValue【公営住宅】&#10;一人当たり面積"/>
        <xdr:cNvSpPr txBox="1"/>
      </xdr:nvSpPr>
      <xdr:spPr>
        <a:xfrm>
          <a:off x="6712027" y="14492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75547</xdr:rowOff>
    </xdr:from>
    <xdr:ext cx="469744" cy="259045"/>
    <xdr:sp macro="" textlink="">
      <xdr:nvSpPr>
        <xdr:cNvPr id="375" name="n_4mainValue【公営住宅】&#10;一人当たり面積"/>
        <xdr:cNvSpPr txBox="1"/>
      </xdr:nvSpPr>
      <xdr:spPr>
        <a:xfrm>
          <a:off x="5937327" y="14492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45176</xdr:rowOff>
    </xdr:from>
    <xdr:to>
      <xdr:col>24</xdr:col>
      <xdr:colOff>62865</xdr:colOff>
      <xdr:row>109</xdr:row>
      <xdr:rowOff>9252</xdr:rowOff>
    </xdr:to>
    <xdr:cxnSp macro="">
      <xdr:nvCxnSpPr>
        <xdr:cNvPr id="401" name="直線コネクタ 400"/>
        <xdr:cNvCxnSpPr/>
      </xdr:nvCxnSpPr>
      <xdr:spPr>
        <a:xfrm flipV="1">
          <a:off x="4086225" y="16809176"/>
          <a:ext cx="0" cy="1472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13079</xdr:rowOff>
    </xdr:from>
    <xdr:ext cx="405111" cy="259045"/>
    <xdr:sp macro="" textlink="">
      <xdr:nvSpPr>
        <xdr:cNvPr id="402" name="【港湾・漁港】&#10;有形固定資産減価償却率最小値テキスト"/>
        <xdr:cNvSpPr txBox="1"/>
      </xdr:nvSpPr>
      <xdr:spPr>
        <a:xfrm>
          <a:off x="4124960" y="18285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9252</xdr:rowOff>
    </xdr:from>
    <xdr:to>
      <xdr:col>24</xdr:col>
      <xdr:colOff>152400</xdr:colOff>
      <xdr:row>109</xdr:row>
      <xdr:rowOff>9252</xdr:rowOff>
    </xdr:to>
    <xdr:cxnSp macro="">
      <xdr:nvCxnSpPr>
        <xdr:cNvPr id="403" name="直線コネクタ 402"/>
        <xdr:cNvCxnSpPr/>
      </xdr:nvCxnSpPr>
      <xdr:spPr>
        <a:xfrm>
          <a:off x="4020820" y="182820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163303</xdr:rowOff>
    </xdr:from>
    <xdr:ext cx="340478" cy="259045"/>
    <xdr:sp macro="" textlink="">
      <xdr:nvSpPr>
        <xdr:cNvPr id="404" name="【港湾・漁港】&#10;有形固定資産減価償却率最大値テキスト"/>
        <xdr:cNvSpPr txBox="1"/>
      </xdr:nvSpPr>
      <xdr:spPr>
        <a:xfrm>
          <a:off x="4124960" y="1659202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45176</xdr:rowOff>
    </xdr:from>
    <xdr:to>
      <xdr:col>24</xdr:col>
      <xdr:colOff>152400</xdr:colOff>
      <xdr:row>100</xdr:row>
      <xdr:rowOff>45176</xdr:rowOff>
    </xdr:to>
    <xdr:cxnSp macro="">
      <xdr:nvCxnSpPr>
        <xdr:cNvPr id="405" name="直線コネクタ 404"/>
        <xdr:cNvCxnSpPr/>
      </xdr:nvCxnSpPr>
      <xdr:spPr>
        <a:xfrm>
          <a:off x="4020820" y="168091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111596</xdr:rowOff>
    </xdr:from>
    <xdr:ext cx="405111" cy="259045"/>
    <xdr:sp macro="" textlink="">
      <xdr:nvSpPr>
        <xdr:cNvPr id="406" name="【港湾・漁港】&#10;有形固定資産減価償却率平均値テキスト"/>
        <xdr:cNvSpPr txBox="1"/>
      </xdr:nvSpPr>
      <xdr:spPr>
        <a:xfrm>
          <a:off x="4124960" y="177137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133169</xdr:rowOff>
    </xdr:from>
    <xdr:to>
      <xdr:col>24</xdr:col>
      <xdr:colOff>114300</xdr:colOff>
      <xdr:row>106</xdr:row>
      <xdr:rowOff>63319</xdr:rowOff>
    </xdr:to>
    <xdr:sp macro="" textlink="">
      <xdr:nvSpPr>
        <xdr:cNvPr id="407" name="フローチャート: 判断 406"/>
        <xdr:cNvSpPr/>
      </xdr:nvSpPr>
      <xdr:spPr>
        <a:xfrm>
          <a:off x="4036060" y="177353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120106</xdr:rowOff>
    </xdr:from>
    <xdr:to>
      <xdr:col>20</xdr:col>
      <xdr:colOff>38100</xdr:colOff>
      <xdr:row>106</xdr:row>
      <xdr:rowOff>50256</xdr:rowOff>
    </xdr:to>
    <xdr:sp macro="" textlink="">
      <xdr:nvSpPr>
        <xdr:cNvPr id="408" name="フローチャート: 判断 407"/>
        <xdr:cNvSpPr/>
      </xdr:nvSpPr>
      <xdr:spPr>
        <a:xfrm>
          <a:off x="3312160" y="1772230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85816</xdr:rowOff>
    </xdr:from>
    <xdr:to>
      <xdr:col>15</xdr:col>
      <xdr:colOff>101600</xdr:colOff>
      <xdr:row>106</xdr:row>
      <xdr:rowOff>15966</xdr:rowOff>
    </xdr:to>
    <xdr:sp macro="" textlink="">
      <xdr:nvSpPr>
        <xdr:cNvPr id="409" name="フローチャート: 判断 408"/>
        <xdr:cNvSpPr/>
      </xdr:nvSpPr>
      <xdr:spPr>
        <a:xfrm>
          <a:off x="2514600" y="176880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36830</xdr:rowOff>
    </xdr:from>
    <xdr:to>
      <xdr:col>10</xdr:col>
      <xdr:colOff>165100</xdr:colOff>
      <xdr:row>105</xdr:row>
      <xdr:rowOff>138430</xdr:rowOff>
    </xdr:to>
    <xdr:sp macro="" textlink="">
      <xdr:nvSpPr>
        <xdr:cNvPr id="410" name="フローチャート: 判断 409"/>
        <xdr:cNvSpPr/>
      </xdr:nvSpPr>
      <xdr:spPr>
        <a:xfrm>
          <a:off x="1739900" y="1763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61323</xdr:rowOff>
    </xdr:from>
    <xdr:to>
      <xdr:col>6</xdr:col>
      <xdr:colOff>38100</xdr:colOff>
      <xdr:row>103</xdr:row>
      <xdr:rowOff>162923</xdr:rowOff>
    </xdr:to>
    <xdr:sp macro="" textlink="">
      <xdr:nvSpPr>
        <xdr:cNvPr id="411" name="フローチャート: 判断 410"/>
        <xdr:cNvSpPr/>
      </xdr:nvSpPr>
      <xdr:spPr>
        <a:xfrm>
          <a:off x="965200" y="1732824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10705</xdr:rowOff>
    </xdr:from>
    <xdr:to>
      <xdr:col>24</xdr:col>
      <xdr:colOff>114300</xdr:colOff>
      <xdr:row>104</xdr:row>
      <xdr:rowOff>112305</xdr:rowOff>
    </xdr:to>
    <xdr:sp macro="" textlink="">
      <xdr:nvSpPr>
        <xdr:cNvPr id="417" name="楕円 416"/>
        <xdr:cNvSpPr/>
      </xdr:nvSpPr>
      <xdr:spPr>
        <a:xfrm>
          <a:off x="4036060" y="1744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33582</xdr:rowOff>
    </xdr:from>
    <xdr:ext cx="405111" cy="259045"/>
    <xdr:sp macro="" textlink="">
      <xdr:nvSpPr>
        <xdr:cNvPr id="418" name="【港湾・漁港】&#10;有形固定資産減価償却率該当値テキスト"/>
        <xdr:cNvSpPr txBox="1"/>
      </xdr:nvSpPr>
      <xdr:spPr>
        <a:xfrm>
          <a:off x="4124960" y="17300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2539</xdr:rowOff>
    </xdr:from>
    <xdr:to>
      <xdr:col>20</xdr:col>
      <xdr:colOff>38100</xdr:colOff>
      <xdr:row>104</xdr:row>
      <xdr:rowOff>104139</xdr:rowOff>
    </xdr:to>
    <xdr:sp macro="" textlink="">
      <xdr:nvSpPr>
        <xdr:cNvPr id="419" name="楕円 418"/>
        <xdr:cNvSpPr/>
      </xdr:nvSpPr>
      <xdr:spPr>
        <a:xfrm>
          <a:off x="3312160" y="1743709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53339</xdr:rowOff>
    </xdr:from>
    <xdr:to>
      <xdr:col>24</xdr:col>
      <xdr:colOff>63500</xdr:colOff>
      <xdr:row>104</xdr:row>
      <xdr:rowOff>61505</xdr:rowOff>
    </xdr:to>
    <xdr:cxnSp macro="">
      <xdr:nvCxnSpPr>
        <xdr:cNvPr id="420" name="直線コネクタ 419"/>
        <xdr:cNvCxnSpPr/>
      </xdr:nvCxnSpPr>
      <xdr:spPr>
        <a:xfrm>
          <a:off x="3355340" y="17487899"/>
          <a:ext cx="731520" cy="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164193</xdr:rowOff>
    </xdr:from>
    <xdr:to>
      <xdr:col>15</xdr:col>
      <xdr:colOff>101600</xdr:colOff>
      <xdr:row>104</xdr:row>
      <xdr:rowOff>94343</xdr:rowOff>
    </xdr:to>
    <xdr:sp macro="" textlink="">
      <xdr:nvSpPr>
        <xdr:cNvPr id="421" name="楕円 420"/>
        <xdr:cNvSpPr/>
      </xdr:nvSpPr>
      <xdr:spPr>
        <a:xfrm>
          <a:off x="2514600" y="174311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43543</xdr:rowOff>
    </xdr:from>
    <xdr:to>
      <xdr:col>19</xdr:col>
      <xdr:colOff>177800</xdr:colOff>
      <xdr:row>104</xdr:row>
      <xdr:rowOff>53339</xdr:rowOff>
    </xdr:to>
    <xdr:cxnSp macro="">
      <xdr:nvCxnSpPr>
        <xdr:cNvPr id="422" name="直線コネクタ 421"/>
        <xdr:cNvCxnSpPr/>
      </xdr:nvCxnSpPr>
      <xdr:spPr>
        <a:xfrm>
          <a:off x="2565400" y="17478103"/>
          <a:ext cx="78994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149498</xdr:rowOff>
    </xdr:from>
    <xdr:to>
      <xdr:col>10</xdr:col>
      <xdr:colOff>165100</xdr:colOff>
      <xdr:row>104</xdr:row>
      <xdr:rowOff>79648</xdr:rowOff>
    </xdr:to>
    <xdr:sp macro="" textlink="">
      <xdr:nvSpPr>
        <xdr:cNvPr id="423" name="楕円 422"/>
        <xdr:cNvSpPr/>
      </xdr:nvSpPr>
      <xdr:spPr>
        <a:xfrm>
          <a:off x="1739900" y="174164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28848</xdr:rowOff>
    </xdr:from>
    <xdr:to>
      <xdr:col>15</xdr:col>
      <xdr:colOff>50800</xdr:colOff>
      <xdr:row>104</xdr:row>
      <xdr:rowOff>43543</xdr:rowOff>
    </xdr:to>
    <xdr:cxnSp macro="">
      <xdr:nvCxnSpPr>
        <xdr:cNvPr id="424" name="直線コネクタ 423"/>
        <xdr:cNvCxnSpPr/>
      </xdr:nvCxnSpPr>
      <xdr:spPr>
        <a:xfrm>
          <a:off x="1790700" y="17463408"/>
          <a:ext cx="7747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41383</xdr:rowOff>
    </xdr:from>
    <xdr:ext cx="405111" cy="259045"/>
    <xdr:sp macro="" textlink="">
      <xdr:nvSpPr>
        <xdr:cNvPr id="425" name="n_1aveValue【港湾・漁港】&#10;有形固定資産減価償却率"/>
        <xdr:cNvSpPr txBox="1"/>
      </xdr:nvSpPr>
      <xdr:spPr>
        <a:xfrm>
          <a:off x="3170564" y="17811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7093</xdr:rowOff>
    </xdr:from>
    <xdr:ext cx="405111" cy="259045"/>
    <xdr:sp macro="" textlink="">
      <xdr:nvSpPr>
        <xdr:cNvPr id="426" name="n_2aveValue【港湾・漁港】&#10;有形固定資産減価償却率"/>
        <xdr:cNvSpPr txBox="1"/>
      </xdr:nvSpPr>
      <xdr:spPr>
        <a:xfrm>
          <a:off x="2385704" y="17776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129557</xdr:rowOff>
    </xdr:from>
    <xdr:ext cx="405111" cy="259045"/>
    <xdr:sp macro="" textlink="">
      <xdr:nvSpPr>
        <xdr:cNvPr id="427" name="n_3aveValue【港湾・漁港】&#10;有形固定資産減価償却率"/>
        <xdr:cNvSpPr txBox="1"/>
      </xdr:nvSpPr>
      <xdr:spPr>
        <a:xfrm>
          <a:off x="1611004" y="17731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8000</xdr:rowOff>
    </xdr:from>
    <xdr:ext cx="405111" cy="259045"/>
    <xdr:sp macro="" textlink="">
      <xdr:nvSpPr>
        <xdr:cNvPr id="428" name="n_4aveValue【港湾・漁港】&#10;有形固定資産減価償却率"/>
        <xdr:cNvSpPr txBox="1"/>
      </xdr:nvSpPr>
      <xdr:spPr>
        <a:xfrm>
          <a:off x="836304" y="17107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120666</xdr:rowOff>
    </xdr:from>
    <xdr:ext cx="405111" cy="259045"/>
    <xdr:sp macro="" textlink="">
      <xdr:nvSpPr>
        <xdr:cNvPr id="429" name="n_1mainValue【港湾・漁港】&#10;有形固定資産減価償却率"/>
        <xdr:cNvSpPr txBox="1"/>
      </xdr:nvSpPr>
      <xdr:spPr>
        <a:xfrm>
          <a:off x="3170564" y="17219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110870</xdr:rowOff>
    </xdr:from>
    <xdr:ext cx="405111" cy="259045"/>
    <xdr:sp macro="" textlink="">
      <xdr:nvSpPr>
        <xdr:cNvPr id="430" name="n_2mainValue【港湾・漁港】&#10;有形固定資産減価償却率"/>
        <xdr:cNvSpPr txBox="1"/>
      </xdr:nvSpPr>
      <xdr:spPr>
        <a:xfrm>
          <a:off x="2385704" y="17210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96175</xdr:rowOff>
    </xdr:from>
    <xdr:ext cx="405111" cy="259045"/>
    <xdr:sp macro="" textlink="">
      <xdr:nvSpPr>
        <xdr:cNvPr id="431" name="n_3mainValue【港湾・漁港】&#10;有形固定資産減価償却率"/>
        <xdr:cNvSpPr txBox="1"/>
      </xdr:nvSpPr>
      <xdr:spPr>
        <a:xfrm>
          <a:off x="1611004" y="17195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2" name="直線コネクタ 441"/>
        <xdr:cNvCxnSpPr/>
      </xdr:nvCxnSpPr>
      <xdr:spPr>
        <a:xfrm>
          <a:off x="5826760" y="18181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3" name="テキスト ボックス 442"/>
        <xdr:cNvSpPr txBox="1"/>
      </xdr:nvSpPr>
      <xdr:spPr>
        <a:xfrm>
          <a:off x="5600834" y="180429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4" name="直線コネクタ 443"/>
        <xdr:cNvCxnSpPr/>
      </xdr:nvCxnSpPr>
      <xdr:spPr>
        <a:xfrm>
          <a:off x="5826760" y="177355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45" name="テキスト ボックス 444"/>
        <xdr:cNvSpPr txBox="1"/>
      </xdr:nvSpPr>
      <xdr:spPr>
        <a:xfrm>
          <a:off x="5209768" y="175971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6" name="直線コネクタ 445"/>
        <xdr:cNvCxnSpPr/>
      </xdr:nvCxnSpPr>
      <xdr:spPr>
        <a:xfrm>
          <a:off x="5826760" y="172859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47" name="テキスト ボックス 446"/>
        <xdr:cNvSpPr txBox="1"/>
      </xdr:nvSpPr>
      <xdr:spPr>
        <a:xfrm>
          <a:off x="5209768" y="171475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48" name="直線コネクタ 447"/>
        <xdr:cNvCxnSpPr/>
      </xdr:nvCxnSpPr>
      <xdr:spPr>
        <a:xfrm>
          <a:off x="5826760" y="1684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49" name="テキスト ボックス 448"/>
        <xdr:cNvSpPr txBox="1"/>
      </xdr:nvSpPr>
      <xdr:spPr>
        <a:xfrm>
          <a:off x="5209768" y="167017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0" name="直線コネクタ 449"/>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1" name="テキスト ボックス 450"/>
        <xdr:cNvSpPr txBox="1"/>
      </xdr:nvSpPr>
      <xdr:spPr>
        <a:xfrm>
          <a:off x="5209768" y="162560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2" name="【港湾・漁港】&#10;一人当たり有形固定資産（償却資産）額グラフ枠"/>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120337</xdr:rowOff>
    </xdr:from>
    <xdr:to>
      <xdr:col>54</xdr:col>
      <xdr:colOff>189865</xdr:colOff>
      <xdr:row>108</xdr:row>
      <xdr:rowOff>76166</xdr:rowOff>
    </xdr:to>
    <xdr:cxnSp macro="">
      <xdr:nvCxnSpPr>
        <xdr:cNvPr id="453" name="直線コネクタ 452"/>
        <xdr:cNvCxnSpPr/>
      </xdr:nvCxnSpPr>
      <xdr:spPr>
        <a:xfrm flipV="1">
          <a:off x="9219565" y="16716697"/>
          <a:ext cx="0" cy="14645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79993</xdr:rowOff>
    </xdr:from>
    <xdr:ext cx="313932" cy="259045"/>
    <xdr:sp macro="" textlink="">
      <xdr:nvSpPr>
        <xdr:cNvPr id="454" name="【港湾・漁港】&#10;一人当たり有形固定資産（償却資産）額最小値テキスト"/>
        <xdr:cNvSpPr txBox="1"/>
      </xdr:nvSpPr>
      <xdr:spPr>
        <a:xfrm>
          <a:off x="9258300" y="1818511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76166</xdr:rowOff>
    </xdr:from>
    <xdr:to>
      <xdr:col>55</xdr:col>
      <xdr:colOff>88900</xdr:colOff>
      <xdr:row>108</xdr:row>
      <xdr:rowOff>76166</xdr:rowOff>
    </xdr:to>
    <xdr:cxnSp macro="">
      <xdr:nvCxnSpPr>
        <xdr:cNvPr id="455" name="直線コネクタ 454"/>
        <xdr:cNvCxnSpPr/>
      </xdr:nvCxnSpPr>
      <xdr:spPr>
        <a:xfrm>
          <a:off x="9154160" y="181812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67014</xdr:rowOff>
    </xdr:from>
    <xdr:ext cx="690189" cy="259045"/>
    <xdr:sp macro="" textlink="">
      <xdr:nvSpPr>
        <xdr:cNvPr id="456" name="【港湾・漁港】&#10;一人当たり有形固定資産（償却資産）額最大値テキスト"/>
        <xdr:cNvSpPr txBox="1"/>
      </xdr:nvSpPr>
      <xdr:spPr>
        <a:xfrm>
          <a:off x="9258300" y="1649573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3,278,464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120337</xdr:rowOff>
    </xdr:from>
    <xdr:to>
      <xdr:col>55</xdr:col>
      <xdr:colOff>88900</xdr:colOff>
      <xdr:row>99</xdr:row>
      <xdr:rowOff>120337</xdr:rowOff>
    </xdr:to>
    <xdr:cxnSp macro="">
      <xdr:nvCxnSpPr>
        <xdr:cNvPr id="457" name="直線コネクタ 456"/>
        <xdr:cNvCxnSpPr/>
      </xdr:nvCxnSpPr>
      <xdr:spPr>
        <a:xfrm>
          <a:off x="9154160" y="167166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5298</xdr:rowOff>
    </xdr:from>
    <xdr:ext cx="599010" cy="259045"/>
    <xdr:sp macro="" textlink="">
      <xdr:nvSpPr>
        <xdr:cNvPr id="458" name="【港湾・漁港】&#10;一人当たり有形固定資産（償却資産）額平均値テキスト"/>
        <xdr:cNvSpPr txBox="1"/>
      </xdr:nvSpPr>
      <xdr:spPr>
        <a:xfrm>
          <a:off x="9258300" y="1777513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153871</xdr:rowOff>
    </xdr:from>
    <xdr:to>
      <xdr:col>55</xdr:col>
      <xdr:colOff>50800</xdr:colOff>
      <xdr:row>107</xdr:row>
      <xdr:rowOff>84021</xdr:rowOff>
    </xdr:to>
    <xdr:sp macro="" textlink="">
      <xdr:nvSpPr>
        <xdr:cNvPr id="459" name="フローチャート: 判断 458"/>
        <xdr:cNvSpPr/>
      </xdr:nvSpPr>
      <xdr:spPr>
        <a:xfrm>
          <a:off x="9192260" y="179237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163750</xdr:rowOff>
    </xdr:from>
    <xdr:to>
      <xdr:col>50</xdr:col>
      <xdr:colOff>165100</xdr:colOff>
      <xdr:row>107</xdr:row>
      <xdr:rowOff>93900</xdr:rowOff>
    </xdr:to>
    <xdr:sp macro="" textlink="">
      <xdr:nvSpPr>
        <xdr:cNvPr id="460" name="フローチャート: 判断 459"/>
        <xdr:cNvSpPr/>
      </xdr:nvSpPr>
      <xdr:spPr>
        <a:xfrm>
          <a:off x="8445500" y="179335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5096</xdr:rowOff>
    </xdr:from>
    <xdr:to>
      <xdr:col>46</xdr:col>
      <xdr:colOff>38100</xdr:colOff>
      <xdr:row>107</xdr:row>
      <xdr:rowOff>106696</xdr:rowOff>
    </xdr:to>
    <xdr:sp macro="" textlink="">
      <xdr:nvSpPr>
        <xdr:cNvPr id="461" name="フローチャート: 判断 460"/>
        <xdr:cNvSpPr/>
      </xdr:nvSpPr>
      <xdr:spPr>
        <a:xfrm>
          <a:off x="7670800" y="179425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6423</xdr:rowOff>
    </xdr:from>
    <xdr:to>
      <xdr:col>41</xdr:col>
      <xdr:colOff>101600</xdr:colOff>
      <xdr:row>107</xdr:row>
      <xdr:rowOff>108023</xdr:rowOff>
    </xdr:to>
    <xdr:sp macro="" textlink="">
      <xdr:nvSpPr>
        <xdr:cNvPr id="462" name="フローチャート: 判断 461"/>
        <xdr:cNvSpPr/>
      </xdr:nvSpPr>
      <xdr:spPr>
        <a:xfrm>
          <a:off x="6873240" y="17943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111768</xdr:rowOff>
    </xdr:from>
    <xdr:to>
      <xdr:col>36</xdr:col>
      <xdr:colOff>165100</xdr:colOff>
      <xdr:row>108</xdr:row>
      <xdr:rowOff>41918</xdr:rowOff>
    </xdr:to>
    <xdr:sp macro="" textlink="">
      <xdr:nvSpPr>
        <xdr:cNvPr id="463" name="フローチャート: 判断 462"/>
        <xdr:cNvSpPr/>
      </xdr:nvSpPr>
      <xdr:spPr>
        <a:xfrm>
          <a:off x="6098540" y="180492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4" name="テキスト ボックス 463"/>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5" name="テキスト ボックス 464"/>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6" name="テキスト ボックス 465"/>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7" name="テキスト ボックス 466"/>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8" name="テキスト ボックス 467"/>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14239</xdr:rowOff>
    </xdr:from>
    <xdr:to>
      <xdr:col>55</xdr:col>
      <xdr:colOff>50800</xdr:colOff>
      <xdr:row>107</xdr:row>
      <xdr:rowOff>115839</xdr:rowOff>
    </xdr:to>
    <xdr:sp macro="" textlink="">
      <xdr:nvSpPr>
        <xdr:cNvPr id="469" name="楕円 468"/>
        <xdr:cNvSpPr/>
      </xdr:nvSpPr>
      <xdr:spPr>
        <a:xfrm>
          <a:off x="9192260" y="1795171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164116</xdr:rowOff>
    </xdr:from>
    <xdr:ext cx="599010" cy="259045"/>
    <xdr:sp macro="" textlink="">
      <xdr:nvSpPr>
        <xdr:cNvPr id="470" name="【港湾・漁港】&#10;一人当たり有形固定資産（償却資産）額該当値テキスト"/>
        <xdr:cNvSpPr txBox="1"/>
      </xdr:nvSpPr>
      <xdr:spPr>
        <a:xfrm>
          <a:off x="9258300" y="17933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21611</xdr:rowOff>
    </xdr:from>
    <xdr:to>
      <xdr:col>50</xdr:col>
      <xdr:colOff>165100</xdr:colOff>
      <xdr:row>107</xdr:row>
      <xdr:rowOff>123211</xdr:rowOff>
    </xdr:to>
    <xdr:sp macro="" textlink="">
      <xdr:nvSpPr>
        <xdr:cNvPr id="471" name="楕円 470"/>
        <xdr:cNvSpPr/>
      </xdr:nvSpPr>
      <xdr:spPr>
        <a:xfrm>
          <a:off x="8445500" y="17959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65039</xdr:rowOff>
    </xdr:from>
    <xdr:to>
      <xdr:col>55</xdr:col>
      <xdr:colOff>0</xdr:colOff>
      <xdr:row>107</xdr:row>
      <xdr:rowOff>72411</xdr:rowOff>
    </xdr:to>
    <xdr:cxnSp macro="">
      <xdr:nvCxnSpPr>
        <xdr:cNvPr id="472" name="直線コネクタ 471"/>
        <xdr:cNvCxnSpPr/>
      </xdr:nvCxnSpPr>
      <xdr:spPr>
        <a:xfrm flipV="1">
          <a:off x="8496300" y="18002519"/>
          <a:ext cx="723900" cy="7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28521</xdr:rowOff>
    </xdr:from>
    <xdr:to>
      <xdr:col>46</xdr:col>
      <xdr:colOff>38100</xdr:colOff>
      <xdr:row>107</xdr:row>
      <xdr:rowOff>130121</xdr:rowOff>
    </xdr:to>
    <xdr:sp macro="" textlink="">
      <xdr:nvSpPr>
        <xdr:cNvPr id="473" name="楕円 472"/>
        <xdr:cNvSpPr/>
      </xdr:nvSpPr>
      <xdr:spPr>
        <a:xfrm>
          <a:off x="7670800" y="1796600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72411</xdr:rowOff>
    </xdr:from>
    <xdr:to>
      <xdr:col>50</xdr:col>
      <xdr:colOff>114300</xdr:colOff>
      <xdr:row>107</xdr:row>
      <xdr:rowOff>79321</xdr:rowOff>
    </xdr:to>
    <xdr:cxnSp macro="">
      <xdr:nvCxnSpPr>
        <xdr:cNvPr id="474" name="直線コネクタ 473"/>
        <xdr:cNvCxnSpPr/>
      </xdr:nvCxnSpPr>
      <xdr:spPr>
        <a:xfrm flipV="1">
          <a:off x="7713980" y="18009891"/>
          <a:ext cx="782320" cy="6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33868</xdr:rowOff>
    </xdr:from>
    <xdr:to>
      <xdr:col>41</xdr:col>
      <xdr:colOff>101600</xdr:colOff>
      <xdr:row>107</xdr:row>
      <xdr:rowOff>135468</xdr:rowOff>
    </xdr:to>
    <xdr:sp macro="" textlink="">
      <xdr:nvSpPr>
        <xdr:cNvPr id="475" name="楕円 474"/>
        <xdr:cNvSpPr/>
      </xdr:nvSpPr>
      <xdr:spPr>
        <a:xfrm>
          <a:off x="6873240" y="17971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79321</xdr:rowOff>
    </xdr:from>
    <xdr:to>
      <xdr:col>45</xdr:col>
      <xdr:colOff>177800</xdr:colOff>
      <xdr:row>107</xdr:row>
      <xdr:rowOff>84668</xdr:rowOff>
    </xdr:to>
    <xdr:cxnSp macro="">
      <xdr:nvCxnSpPr>
        <xdr:cNvPr id="476" name="直線コネクタ 475"/>
        <xdr:cNvCxnSpPr/>
      </xdr:nvCxnSpPr>
      <xdr:spPr>
        <a:xfrm flipV="1">
          <a:off x="6924040" y="18016801"/>
          <a:ext cx="789940" cy="5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110427</xdr:rowOff>
    </xdr:from>
    <xdr:ext cx="599010" cy="259045"/>
    <xdr:sp macro="" textlink="">
      <xdr:nvSpPr>
        <xdr:cNvPr id="477" name="n_1aveValue【港湾・漁港】&#10;一人当たり有形固定資産（償却資産）額"/>
        <xdr:cNvSpPr txBox="1"/>
      </xdr:nvSpPr>
      <xdr:spPr>
        <a:xfrm>
          <a:off x="8214575" y="17712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123223</xdr:rowOff>
    </xdr:from>
    <xdr:ext cx="599010" cy="259045"/>
    <xdr:sp macro="" textlink="">
      <xdr:nvSpPr>
        <xdr:cNvPr id="478" name="n_2aveValue【港湾・漁港】&#10;一人当たり有形固定資産（償却資産）額"/>
        <xdr:cNvSpPr txBox="1"/>
      </xdr:nvSpPr>
      <xdr:spPr>
        <a:xfrm>
          <a:off x="7444955" y="1772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124550</xdr:rowOff>
    </xdr:from>
    <xdr:ext cx="599010" cy="259045"/>
    <xdr:sp macro="" textlink="">
      <xdr:nvSpPr>
        <xdr:cNvPr id="479" name="n_3aveValue【港湾・漁港】&#10;一人当たり有形固定資産（償却資産）額"/>
        <xdr:cNvSpPr txBox="1"/>
      </xdr:nvSpPr>
      <xdr:spPr>
        <a:xfrm>
          <a:off x="6670255" y="17726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106</xdr:row>
      <xdr:rowOff>58445</xdr:rowOff>
    </xdr:from>
    <xdr:ext cx="599010" cy="259045"/>
    <xdr:sp macro="" textlink="">
      <xdr:nvSpPr>
        <xdr:cNvPr id="480" name="n_4aveValue【港湾・漁港】&#10;一人当たり有形固定資産（償却資産）額"/>
        <xdr:cNvSpPr txBox="1"/>
      </xdr:nvSpPr>
      <xdr:spPr>
        <a:xfrm>
          <a:off x="5872695" y="17828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107</xdr:row>
      <xdr:rowOff>114338</xdr:rowOff>
    </xdr:from>
    <xdr:ext cx="599010" cy="259045"/>
    <xdr:sp macro="" textlink="">
      <xdr:nvSpPr>
        <xdr:cNvPr id="481" name="n_1mainValue【港湾・漁港】&#10;一人当たり有形固定資産（償却資産）額"/>
        <xdr:cNvSpPr txBox="1"/>
      </xdr:nvSpPr>
      <xdr:spPr>
        <a:xfrm>
          <a:off x="8214575" y="18051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121248</xdr:rowOff>
    </xdr:from>
    <xdr:ext cx="599010" cy="259045"/>
    <xdr:sp macro="" textlink="">
      <xdr:nvSpPr>
        <xdr:cNvPr id="482" name="n_2mainValue【港湾・漁港】&#10;一人当たり有形固定資産（償却資産）額"/>
        <xdr:cNvSpPr txBox="1"/>
      </xdr:nvSpPr>
      <xdr:spPr>
        <a:xfrm>
          <a:off x="7444955" y="18058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126595</xdr:rowOff>
    </xdr:from>
    <xdr:ext cx="599010" cy="259045"/>
    <xdr:sp macro="" textlink="">
      <xdr:nvSpPr>
        <xdr:cNvPr id="483" name="n_3mainValue【港湾・漁港】&#10;一人当たり有形固定資産（償却資産）額"/>
        <xdr:cNvSpPr txBox="1"/>
      </xdr:nvSpPr>
      <xdr:spPr>
        <a:xfrm>
          <a:off x="6670255" y="18064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4" name="正方形/長方形 483"/>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5" name="正方形/長方形 484"/>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6" name="正方形/長方形 485"/>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7" name="正方形/長方形 486"/>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8" name="正方形/長方形 487"/>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89" name="正方形/長方形 488"/>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0" name="正方形/長方形 489"/>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1" name="正方形/長方形 490"/>
        <xdr:cNvSpPr/>
      </xdr:nvSpPr>
      <xdr:spPr>
        <a:xfrm>
          <a:off x="1096010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92" name="正方形/長方形 491"/>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93" name="正方形/長方形 492"/>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94" name="正方形/長方形 493"/>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95" name="正方形/長方形 494"/>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96" name="正方形/長方形 495"/>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97" name="正方形/長方形 496"/>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98" name="正方形/長方形 497"/>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99" name="正方形/長方形 498"/>
        <xdr:cNvSpPr/>
      </xdr:nvSpPr>
      <xdr:spPr>
        <a:xfrm>
          <a:off x="1609344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00" name="正方形/長方形 499"/>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1" name="正方形/長方形 500"/>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2" name="正方形/長方形 501"/>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3" name="正方形/長方形 502"/>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4" name="正方形/長方形 503"/>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5" name="正方形/長方形 504"/>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6" name="正方形/長方形 505"/>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7" name="正方形/長方形 506"/>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8" name="テキスト ボックス 507"/>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9" name="直線コネクタ 508"/>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0" name="テキスト ボックス 509"/>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1" name="直線コネクタ 510"/>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2" name="テキスト ボックス 511"/>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3" name="直線コネクタ 512"/>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4" name="テキスト ボックス 513"/>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5" name="直線コネクタ 514"/>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16" name="テキスト ボックス 515"/>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17" name="直線コネクタ 516"/>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18" name="テキスト ボックス 517"/>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19" name="直線コネクタ 518"/>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0" name="テキスト ボックス 519"/>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1" name="直線コネクタ 520"/>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2" name="テキスト ボックス 521"/>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526" name="直線コネクタ 525"/>
        <xdr:cNvCxnSpPr/>
      </xdr:nvCxnSpPr>
      <xdr:spPr>
        <a:xfrm flipV="1">
          <a:off x="14375764" y="9293678"/>
          <a:ext cx="0" cy="1484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527" name="【学校施設】&#10;有形固定資産減価償却率最小値テキスト"/>
        <xdr:cNvSpPr txBox="1"/>
      </xdr:nvSpPr>
      <xdr:spPr>
        <a:xfrm>
          <a:off x="14414500" y="1078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528" name="直線コネクタ 527"/>
        <xdr:cNvCxnSpPr/>
      </xdr:nvCxnSpPr>
      <xdr:spPr>
        <a:xfrm>
          <a:off x="14287500" y="107779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529" name="【学校施設】&#10;有形固定資産減価償却率最大値テキスト"/>
        <xdr:cNvSpPr txBox="1"/>
      </xdr:nvSpPr>
      <xdr:spPr>
        <a:xfrm>
          <a:off x="14414500" y="9072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530" name="直線コネクタ 529"/>
        <xdr:cNvCxnSpPr/>
      </xdr:nvCxnSpPr>
      <xdr:spPr>
        <a:xfrm>
          <a:off x="14287500" y="92936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146793</xdr:rowOff>
    </xdr:from>
    <xdr:ext cx="405111" cy="259045"/>
    <xdr:sp macro="" textlink="">
      <xdr:nvSpPr>
        <xdr:cNvPr id="531" name="【学校施設】&#10;有形固定資産減価償却率平均値テキスト"/>
        <xdr:cNvSpPr txBox="1"/>
      </xdr:nvSpPr>
      <xdr:spPr>
        <a:xfrm>
          <a:off x="14414500" y="98699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532" name="フローチャート: 判断 531"/>
        <xdr:cNvSpPr/>
      </xdr:nvSpPr>
      <xdr:spPr>
        <a:xfrm>
          <a:off x="14325600" y="1001467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533" name="フローチャート: 判断 532"/>
        <xdr:cNvSpPr/>
      </xdr:nvSpPr>
      <xdr:spPr>
        <a:xfrm>
          <a:off x="13578840" y="99722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534" name="フローチャート: 判断 533"/>
        <xdr:cNvSpPr/>
      </xdr:nvSpPr>
      <xdr:spPr>
        <a:xfrm>
          <a:off x="12804140" y="9949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535" name="フローチャート: 判断 534"/>
        <xdr:cNvSpPr/>
      </xdr:nvSpPr>
      <xdr:spPr>
        <a:xfrm>
          <a:off x="12029440" y="991343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37374</xdr:rowOff>
    </xdr:from>
    <xdr:to>
      <xdr:col>67</xdr:col>
      <xdr:colOff>101600</xdr:colOff>
      <xdr:row>58</xdr:row>
      <xdr:rowOff>138974</xdr:rowOff>
    </xdr:to>
    <xdr:sp macro="" textlink="">
      <xdr:nvSpPr>
        <xdr:cNvPr id="536" name="フローチャート: 判断 535"/>
        <xdr:cNvSpPr/>
      </xdr:nvSpPr>
      <xdr:spPr>
        <a:xfrm>
          <a:off x="11231880" y="976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169635</xdr:rowOff>
    </xdr:from>
    <xdr:to>
      <xdr:col>85</xdr:col>
      <xdr:colOff>177800</xdr:colOff>
      <xdr:row>64</xdr:row>
      <xdr:rowOff>99785</xdr:rowOff>
    </xdr:to>
    <xdr:sp macro="" textlink="">
      <xdr:nvSpPr>
        <xdr:cNvPr id="542" name="楕円 541"/>
        <xdr:cNvSpPr/>
      </xdr:nvSpPr>
      <xdr:spPr>
        <a:xfrm>
          <a:off x="14325600" y="1073095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84562</xdr:rowOff>
    </xdr:from>
    <xdr:ext cx="405111" cy="259045"/>
    <xdr:sp macro="" textlink="">
      <xdr:nvSpPr>
        <xdr:cNvPr id="543" name="【学校施設】&#10;有形固定資産減価償却率該当値テキスト"/>
        <xdr:cNvSpPr txBox="1"/>
      </xdr:nvSpPr>
      <xdr:spPr>
        <a:xfrm>
          <a:off x="14414500" y="10645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133713</xdr:rowOff>
    </xdr:from>
    <xdr:to>
      <xdr:col>81</xdr:col>
      <xdr:colOff>101600</xdr:colOff>
      <xdr:row>64</xdr:row>
      <xdr:rowOff>63863</xdr:rowOff>
    </xdr:to>
    <xdr:sp macro="" textlink="">
      <xdr:nvSpPr>
        <xdr:cNvPr id="544" name="楕円 543"/>
        <xdr:cNvSpPr/>
      </xdr:nvSpPr>
      <xdr:spPr>
        <a:xfrm>
          <a:off x="13578840" y="106950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13063</xdr:rowOff>
    </xdr:from>
    <xdr:to>
      <xdr:col>85</xdr:col>
      <xdr:colOff>127000</xdr:colOff>
      <xdr:row>64</xdr:row>
      <xdr:rowOff>48985</xdr:rowOff>
    </xdr:to>
    <xdr:cxnSp macro="">
      <xdr:nvCxnSpPr>
        <xdr:cNvPr id="545" name="直線コネクタ 544"/>
        <xdr:cNvCxnSpPr/>
      </xdr:nvCxnSpPr>
      <xdr:spPr>
        <a:xfrm>
          <a:off x="13629640" y="10742023"/>
          <a:ext cx="74676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117384</xdr:rowOff>
    </xdr:from>
    <xdr:to>
      <xdr:col>76</xdr:col>
      <xdr:colOff>165100</xdr:colOff>
      <xdr:row>64</xdr:row>
      <xdr:rowOff>47534</xdr:rowOff>
    </xdr:to>
    <xdr:sp macro="" textlink="">
      <xdr:nvSpPr>
        <xdr:cNvPr id="546" name="楕円 545"/>
        <xdr:cNvSpPr/>
      </xdr:nvSpPr>
      <xdr:spPr>
        <a:xfrm>
          <a:off x="12804140" y="106787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168184</xdr:rowOff>
    </xdr:from>
    <xdr:to>
      <xdr:col>81</xdr:col>
      <xdr:colOff>50800</xdr:colOff>
      <xdr:row>64</xdr:row>
      <xdr:rowOff>13063</xdr:rowOff>
    </xdr:to>
    <xdr:cxnSp macro="">
      <xdr:nvCxnSpPr>
        <xdr:cNvPr id="547" name="直線コネクタ 546"/>
        <xdr:cNvCxnSpPr/>
      </xdr:nvCxnSpPr>
      <xdr:spPr>
        <a:xfrm>
          <a:off x="12854940" y="10729504"/>
          <a:ext cx="774700" cy="12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71665</xdr:rowOff>
    </xdr:from>
    <xdr:to>
      <xdr:col>72</xdr:col>
      <xdr:colOff>38100</xdr:colOff>
      <xdr:row>64</xdr:row>
      <xdr:rowOff>1815</xdr:rowOff>
    </xdr:to>
    <xdr:sp macro="" textlink="">
      <xdr:nvSpPr>
        <xdr:cNvPr id="548" name="楕円 547"/>
        <xdr:cNvSpPr/>
      </xdr:nvSpPr>
      <xdr:spPr>
        <a:xfrm>
          <a:off x="12029440" y="106329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122465</xdr:rowOff>
    </xdr:from>
    <xdr:to>
      <xdr:col>76</xdr:col>
      <xdr:colOff>114300</xdr:colOff>
      <xdr:row>63</xdr:row>
      <xdr:rowOff>168184</xdr:rowOff>
    </xdr:to>
    <xdr:cxnSp macro="">
      <xdr:nvCxnSpPr>
        <xdr:cNvPr id="549" name="直線コネクタ 548"/>
        <xdr:cNvCxnSpPr/>
      </xdr:nvCxnSpPr>
      <xdr:spPr>
        <a:xfrm>
          <a:off x="12072620" y="10683785"/>
          <a:ext cx="78232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22678</xdr:rowOff>
    </xdr:from>
    <xdr:to>
      <xdr:col>67</xdr:col>
      <xdr:colOff>101600</xdr:colOff>
      <xdr:row>63</xdr:row>
      <xdr:rowOff>124278</xdr:rowOff>
    </xdr:to>
    <xdr:sp macro="" textlink="">
      <xdr:nvSpPr>
        <xdr:cNvPr id="550" name="楕円 549"/>
        <xdr:cNvSpPr/>
      </xdr:nvSpPr>
      <xdr:spPr>
        <a:xfrm>
          <a:off x="11231880" y="10583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73478</xdr:rowOff>
    </xdr:from>
    <xdr:to>
      <xdr:col>71</xdr:col>
      <xdr:colOff>177800</xdr:colOff>
      <xdr:row>63</xdr:row>
      <xdr:rowOff>122465</xdr:rowOff>
    </xdr:to>
    <xdr:cxnSp macro="">
      <xdr:nvCxnSpPr>
        <xdr:cNvPr id="551" name="直線コネクタ 550"/>
        <xdr:cNvCxnSpPr/>
      </xdr:nvCxnSpPr>
      <xdr:spPr>
        <a:xfrm>
          <a:off x="11282680" y="10634798"/>
          <a:ext cx="78994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macro="" textlink="">
      <xdr:nvSpPr>
        <xdr:cNvPr id="552" name="n_1aveValue【学校施設】&#10;有形固定資産減価償却率"/>
        <xdr:cNvSpPr txBox="1"/>
      </xdr:nvSpPr>
      <xdr:spPr>
        <a:xfrm>
          <a:off x="13437244" y="9751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5278</xdr:rowOff>
    </xdr:from>
    <xdr:ext cx="405111" cy="259045"/>
    <xdr:sp macro="" textlink="">
      <xdr:nvSpPr>
        <xdr:cNvPr id="553" name="n_2aveValue【学校施設】&#10;有形固定資産減価償却率"/>
        <xdr:cNvSpPr txBox="1"/>
      </xdr:nvSpPr>
      <xdr:spPr>
        <a:xfrm>
          <a:off x="12675244" y="9728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140805</xdr:rowOff>
    </xdr:from>
    <xdr:ext cx="405111" cy="259045"/>
    <xdr:sp macro="" textlink="">
      <xdr:nvSpPr>
        <xdr:cNvPr id="554" name="n_3aveValue【学校施設】&#10;有形固定資産減価償却率"/>
        <xdr:cNvSpPr txBox="1"/>
      </xdr:nvSpPr>
      <xdr:spPr>
        <a:xfrm>
          <a:off x="11900544" y="9696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155501</xdr:rowOff>
    </xdr:from>
    <xdr:ext cx="405111" cy="259045"/>
    <xdr:sp macro="" textlink="">
      <xdr:nvSpPr>
        <xdr:cNvPr id="555" name="n_4aveValue【学校施設】&#10;有形固定資産減価償却率"/>
        <xdr:cNvSpPr txBox="1"/>
      </xdr:nvSpPr>
      <xdr:spPr>
        <a:xfrm>
          <a:off x="11102984" y="954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54990</xdr:rowOff>
    </xdr:from>
    <xdr:ext cx="405111" cy="259045"/>
    <xdr:sp macro="" textlink="">
      <xdr:nvSpPr>
        <xdr:cNvPr id="556" name="n_1mainValue【学校施設】&#10;有形固定資産減価償却率"/>
        <xdr:cNvSpPr txBox="1"/>
      </xdr:nvSpPr>
      <xdr:spPr>
        <a:xfrm>
          <a:off x="13437244" y="10783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38661</xdr:rowOff>
    </xdr:from>
    <xdr:ext cx="405111" cy="259045"/>
    <xdr:sp macro="" textlink="">
      <xdr:nvSpPr>
        <xdr:cNvPr id="557" name="n_2mainValue【学校施設】&#10;有形固定資産減価償却率"/>
        <xdr:cNvSpPr txBox="1"/>
      </xdr:nvSpPr>
      <xdr:spPr>
        <a:xfrm>
          <a:off x="12675244" y="10767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164392</xdr:rowOff>
    </xdr:from>
    <xdr:ext cx="405111" cy="259045"/>
    <xdr:sp macro="" textlink="">
      <xdr:nvSpPr>
        <xdr:cNvPr id="558" name="n_3mainValue【学校施設】&#10;有形固定資産減価償却率"/>
        <xdr:cNvSpPr txBox="1"/>
      </xdr:nvSpPr>
      <xdr:spPr>
        <a:xfrm>
          <a:off x="11900544" y="10725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115405</xdr:rowOff>
    </xdr:from>
    <xdr:ext cx="405111" cy="259045"/>
    <xdr:sp macro="" textlink="">
      <xdr:nvSpPr>
        <xdr:cNvPr id="559" name="n_4mainValue【学校施設】&#10;有形固定資産減価償却率"/>
        <xdr:cNvSpPr txBox="1"/>
      </xdr:nvSpPr>
      <xdr:spPr>
        <a:xfrm>
          <a:off x="11102984" y="10676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0" name="直線コネクタ 569"/>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1" name="テキスト ボックス 570"/>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2" name="直線コネクタ 571"/>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3" name="テキスト ボックス 572"/>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4" name="直線コネクタ 573"/>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5" name="テキスト ボックス 574"/>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6" name="直線コネクタ 575"/>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7" name="テキスト ボックス 576"/>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8" name="直線コネクタ 577"/>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79" name="テキスト ボックス 578"/>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0" name="直線コネクタ 579"/>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1" name="テキスト ボックス 580"/>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2" name="【学校施設】&#10;一人当たり面積グラフ枠"/>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583" name="直線コネクタ 582"/>
        <xdr:cNvCxnSpPr/>
      </xdr:nvCxnSpPr>
      <xdr:spPr>
        <a:xfrm flipV="1">
          <a:off x="19509104" y="9334309"/>
          <a:ext cx="0" cy="1237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584" name="【学校施設】&#10;一人当たり面積最小値テキスト"/>
        <xdr:cNvSpPr txBox="1"/>
      </xdr:nvSpPr>
      <xdr:spPr>
        <a:xfrm>
          <a:off x="19547840" y="10576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585" name="直線コネクタ 584"/>
        <xdr:cNvCxnSpPr/>
      </xdr:nvCxnSpPr>
      <xdr:spPr>
        <a:xfrm>
          <a:off x="19443700" y="105721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586" name="【学校施設】&#10;一人当たり面積最大値テキスト"/>
        <xdr:cNvSpPr txBox="1"/>
      </xdr:nvSpPr>
      <xdr:spPr>
        <a:xfrm>
          <a:off x="19547840" y="9113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587" name="直線コネクタ 586"/>
        <xdr:cNvCxnSpPr/>
      </xdr:nvCxnSpPr>
      <xdr:spPr>
        <a:xfrm>
          <a:off x="19443700" y="93343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109428</xdr:rowOff>
    </xdr:from>
    <xdr:ext cx="469744" cy="259045"/>
    <xdr:sp macro="" textlink="">
      <xdr:nvSpPr>
        <xdr:cNvPr id="588" name="【学校施設】&#10;一人当たり面積平均値テキスト"/>
        <xdr:cNvSpPr txBox="1"/>
      </xdr:nvSpPr>
      <xdr:spPr>
        <a:xfrm>
          <a:off x="19547840" y="101678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589" name="フローチャート: 判断 588"/>
        <xdr:cNvSpPr/>
      </xdr:nvSpPr>
      <xdr:spPr>
        <a:xfrm>
          <a:off x="19458940" y="103125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590" name="フローチャート: 判断 589"/>
        <xdr:cNvSpPr/>
      </xdr:nvSpPr>
      <xdr:spPr>
        <a:xfrm>
          <a:off x="18735040" y="103177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591" name="フローチャート: 判断 590"/>
        <xdr:cNvSpPr/>
      </xdr:nvSpPr>
      <xdr:spPr>
        <a:xfrm>
          <a:off x="17937480" y="103251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92" name="フローチャート: 判断 591"/>
        <xdr:cNvSpPr/>
      </xdr:nvSpPr>
      <xdr:spPr>
        <a:xfrm>
          <a:off x="17162780" y="103257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96456</xdr:rowOff>
    </xdr:from>
    <xdr:to>
      <xdr:col>98</xdr:col>
      <xdr:colOff>38100</xdr:colOff>
      <xdr:row>62</xdr:row>
      <xdr:rowOff>26606</xdr:rowOff>
    </xdr:to>
    <xdr:sp macro="" textlink="">
      <xdr:nvSpPr>
        <xdr:cNvPr id="593" name="フローチャート: 判断 592"/>
        <xdr:cNvSpPr/>
      </xdr:nvSpPr>
      <xdr:spPr>
        <a:xfrm>
          <a:off x="16388080" y="1032249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4" name="テキスト ボックス 593"/>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5" name="テキスト ボックス 594"/>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6" name="テキスト ボックス 595"/>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7" name="テキスト ボックス 596"/>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8" name="テキスト ボックス 597"/>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102933</xdr:rowOff>
    </xdr:from>
    <xdr:to>
      <xdr:col>116</xdr:col>
      <xdr:colOff>114300</xdr:colOff>
      <xdr:row>62</xdr:row>
      <xdr:rowOff>33083</xdr:rowOff>
    </xdr:to>
    <xdr:sp macro="" textlink="">
      <xdr:nvSpPr>
        <xdr:cNvPr id="599" name="楕円 598"/>
        <xdr:cNvSpPr/>
      </xdr:nvSpPr>
      <xdr:spPr>
        <a:xfrm>
          <a:off x="19458940" y="103289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81360</xdr:rowOff>
    </xdr:from>
    <xdr:ext cx="469744" cy="259045"/>
    <xdr:sp macro="" textlink="">
      <xdr:nvSpPr>
        <xdr:cNvPr id="600" name="【学校施設】&#10;一人当たり面積該当値テキスト"/>
        <xdr:cNvSpPr txBox="1"/>
      </xdr:nvSpPr>
      <xdr:spPr>
        <a:xfrm>
          <a:off x="19547840" y="10307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108839</xdr:rowOff>
    </xdr:from>
    <xdr:to>
      <xdr:col>112</xdr:col>
      <xdr:colOff>38100</xdr:colOff>
      <xdr:row>62</xdr:row>
      <xdr:rowOff>38989</xdr:rowOff>
    </xdr:to>
    <xdr:sp macro="" textlink="">
      <xdr:nvSpPr>
        <xdr:cNvPr id="601" name="楕円 600"/>
        <xdr:cNvSpPr/>
      </xdr:nvSpPr>
      <xdr:spPr>
        <a:xfrm>
          <a:off x="18735040" y="1033487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153733</xdr:rowOff>
    </xdr:from>
    <xdr:to>
      <xdr:col>116</xdr:col>
      <xdr:colOff>63500</xdr:colOff>
      <xdr:row>61</xdr:row>
      <xdr:rowOff>159639</xdr:rowOff>
    </xdr:to>
    <xdr:cxnSp macro="">
      <xdr:nvCxnSpPr>
        <xdr:cNvPr id="602" name="直線コネクタ 601"/>
        <xdr:cNvCxnSpPr/>
      </xdr:nvCxnSpPr>
      <xdr:spPr>
        <a:xfrm flipV="1">
          <a:off x="18778220" y="10379773"/>
          <a:ext cx="731520" cy="5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114554</xdr:rowOff>
    </xdr:from>
    <xdr:to>
      <xdr:col>107</xdr:col>
      <xdr:colOff>101600</xdr:colOff>
      <xdr:row>62</xdr:row>
      <xdr:rowOff>44704</xdr:rowOff>
    </xdr:to>
    <xdr:sp macro="" textlink="">
      <xdr:nvSpPr>
        <xdr:cNvPr id="603" name="楕円 602"/>
        <xdr:cNvSpPr/>
      </xdr:nvSpPr>
      <xdr:spPr>
        <a:xfrm>
          <a:off x="17937480" y="103405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159639</xdr:rowOff>
    </xdr:from>
    <xdr:to>
      <xdr:col>111</xdr:col>
      <xdr:colOff>177800</xdr:colOff>
      <xdr:row>61</xdr:row>
      <xdr:rowOff>165354</xdr:rowOff>
    </xdr:to>
    <xdr:cxnSp macro="">
      <xdr:nvCxnSpPr>
        <xdr:cNvPr id="604" name="直線コネクタ 603"/>
        <xdr:cNvCxnSpPr/>
      </xdr:nvCxnSpPr>
      <xdr:spPr>
        <a:xfrm flipV="1">
          <a:off x="17988280" y="10385679"/>
          <a:ext cx="78994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118555</xdr:rowOff>
    </xdr:from>
    <xdr:to>
      <xdr:col>102</xdr:col>
      <xdr:colOff>165100</xdr:colOff>
      <xdr:row>62</xdr:row>
      <xdr:rowOff>48705</xdr:rowOff>
    </xdr:to>
    <xdr:sp macro="" textlink="">
      <xdr:nvSpPr>
        <xdr:cNvPr id="605" name="楕円 604"/>
        <xdr:cNvSpPr/>
      </xdr:nvSpPr>
      <xdr:spPr>
        <a:xfrm>
          <a:off x="17162780" y="103445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165354</xdr:rowOff>
    </xdr:from>
    <xdr:to>
      <xdr:col>107</xdr:col>
      <xdr:colOff>50800</xdr:colOff>
      <xdr:row>61</xdr:row>
      <xdr:rowOff>169355</xdr:rowOff>
    </xdr:to>
    <xdr:cxnSp macro="">
      <xdr:nvCxnSpPr>
        <xdr:cNvPr id="606" name="直線コネクタ 605"/>
        <xdr:cNvCxnSpPr/>
      </xdr:nvCxnSpPr>
      <xdr:spPr>
        <a:xfrm flipV="1">
          <a:off x="17213580" y="10391394"/>
          <a:ext cx="774700" cy="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124079</xdr:rowOff>
    </xdr:from>
    <xdr:to>
      <xdr:col>98</xdr:col>
      <xdr:colOff>38100</xdr:colOff>
      <xdr:row>62</xdr:row>
      <xdr:rowOff>54229</xdr:rowOff>
    </xdr:to>
    <xdr:sp macro="" textlink="">
      <xdr:nvSpPr>
        <xdr:cNvPr id="607" name="楕円 606"/>
        <xdr:cNvSpPr/>
      </xdr:nvSpPr>
      <xdr:spPr>
        <a:xfrm>
          <a:off x="16388080" y="103501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169355</xdr:rowOff>
    </xdr:from>
    <xdr:to>
      <xdr:col>102</xdr:col>
      <xdr:colOff>114300</xdr:colOff>
      <xdr:row>62</xdr:row>
      <xdr:rowOff>3429</xdr:rowOff>
    </xdr:to>
    <xdr:cxnSp macro="">
      <xdr:nvCxnSpPr>
        <xdr:cNvPr id="608" name="直線コネクタ 607"/>
        <xdr:cNvCxnSpPr/>
      </xdr:nvCxnSpPr>
      <xdr:spPr>
        <a:xfrm flipV="1">
          <a:off x="16431260" y="10395395"/>
          <a:ext cx="78232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38371</xdr:rowOff>
    </xdr:from>
    <xdr:ext cx="469744" cy="259045"/>
    <xdr:sp macro="" textlink="">
      <xdr:nvSpPr>
        <xdr:cNvPr id="609" name="n_1aveValue【学校施設】&#10;一人当たり面積"/>
        <xdr:cNvSpPr txBox="1"/>
      </xdr:nvSpPr>
      <xdr:spPr>
        <a:xfrm>
          <a:off x="18561127" y="10096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45800</xdr:rowOff>
    </xdr:from>
    <xdr:ext cx="469744" cy="259045"/>
    <xdr:sp macro="" textlink="">
      <xdr:nvSpPr>
        <xdr:cNvPr id="610" name="n_2aveValue【学校施設】&#10;一人当たり面積"/>
        <xdr:cNvSpPr txBox="1"/>
      </xdr:nvSpPr>
      <xdr:spPr>
        <a:xfrm>
          <a:off x="17776267" y="10104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46372</xdr:rowOff>
    </xdr:from>
    <xdr:ext cx="469744" cy="259045"/>
    <xdr:sp macro="" textlink="">
      <xdr:nvSpPr>
        <xdr:cNvPr id="611" name="n_3aveValue【学校施設】&#10;一人当たり面積"/>
        <xdr:cNvSpPr txBox="1"/>
      </xdr:nvSpPr>
      <xdr:spPr>
        <a:xfrm>
          <a:off x="17001567" y="10104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43133</xdr:rowOff>
    </xdr:from>
    <xdr:ext cx="469744" cy="259045"/>
    <xdr:sp macro="" textlink="">
      <xdr:nvSpPr>
        <xdr:cNvPr id="612" name="n_4aveValue【学校施設】&#10;一人当たり面積"/>
        <xdr:cNvSpPr txBox="1"/>
      </xdr:nvSpPr>
      <xdr:spPr>
        <a:xfrm>
          <a:off x="16226867" y="10101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30116</xdr:rowOff>
    </xdr:from>
    <xdr:ext cx="469744" cy="259045"/>
    <xdr:sp macro="" textlink="">
      <xdr:nvSpPr>
        <xdr:cNvPr id="613" name="n_1mainValue【学校施設】&#10;一人当たり面積"/>
        <xdr:cNvSpPr txBox="1"/>
      </xdr:nvSpPr>
      <xdr:spPr>
        <a:xfrm>
          <a:off x="18561127" y="10423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35831</xdr:rowOff>
    </xdr:from>
    <xdr:ext cx="469744" cy="259045"/>
    <xdr:sp macro="" textlink="">
      <xdr:nvSpPr>
        <xdr:cNvPr id="614" name="n_2mainValue【学校施設】&#10;一人当たり面積"/>
        <xdr:cNvSpPr txBox="1"/>
      </xdr:nvSpPr>
      <xdr:spPr>
        <a:xfrm>
          <a:off x="17776267" y="10429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39832</xdr:rowOff>
    </xdr:from>
    <xdr:ext cx="469744" cy="259045"/>
    <xdr:sp macro="" textlink="">
      <xdr:nvSpPr>
        <xdr:cNvPr id="615" name="n_3mainValue【学校施設】&#10;一人当たり面積"/>
        <xdr:cNvSpPr txBox="1"/>
      </xdr:nvSpPr>
      <xdr:spPr>
        <a:xfrm>
          <a:off x="17001567" y="10433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45356</xdr:rowOff>
    </xdr:from>
    <xdr:ext cx="469744" cy="259045"/>
    <xdr:sp macro="" textlink="">
      <xdr:nvSpPr>
        <xdr:cNvPr id="616" name="n_4mainValue【学校施設】&#10;一人当たり面積"/>
        <xdr:cNvSpPr txBox="1"/>
      </xdr:nvSpPr>
      <xdr:spPr>
        <a:xfrm>
          <a:off x="16226867" y="10439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7" name="正方形/長方形 616"/>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8" name="正方形/長方形 617"/>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9" name="正方形/長方形 618"/>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0" name="正方形/長方形 619"/>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1" name="正方形/長方形 620"/>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2" name="正方形/長方形 621"/>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3" name="正方形/長方形 622"/>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4" name="正方形/長方形 623"/>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5" name="テキスト ボックス 624"/>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6" name="直線コネクタ 625"/>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7" name="テキスト ボックス 626"/>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8" name="直線コネクタ 627"/>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9" name="テキスト ボックス 628"/>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0" name="直線コネクタ 629"/>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1" name="テキスト ボックス 630"/>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2" name="直線コネクタ 631"/>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3" name="テキスト ボックス 632"/>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4" name="直線コネクタ 633"/>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5" name="テキスト ボックス 634"/>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6" name="直線コネクタ 635"/>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37" name="テキスト ボックス 636"/>
        <xdr:cNvSpPr txBox="1"/>
      </xdr:nvSpPr>
      <xdr:spPr>
        <a:xfrm>
          <a:off x="10666881" y="129032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8" name="直線コネクタ 637"/>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9" name="【児童館】&#10;有形固定資産減価償却率グラフ枠"/>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640" name="直線コネクタ 639"/>
        <xdr:cNvCxnSpPr/>
      </xdr:nvCxnSpPr>
      <xdr:spPr>
        <a:xfrm flipV="1">
          <a:off x="14375764" y="13041630"/>
          <a:ext cx="0" cy="1239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641" name="【児童館】&#10;有形固定資産減価償却率最小値テキスト"/>
        <xdr:cNvSpPr txBox="1"/>
      </xdr:nvSpPr>
      <xdr:spPr>
        <a:xfrm>
          <a:off x="14414500"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42" name="直線コネクタ 641"/>
        <xdr:cNvCxnSpPr/>
      </xdr:nvCxnSpPr>
      <xdr:spPr>
        <a:xfrm>
          <a:off x="14287500" y="14281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643" name="【児童館】&#10;有形固定資産減価償却率最大値テキスト"/>
        <xdr:cNvSpPr txBox="1"/>
      </xdr:nvSpPr>
      <xdr:spPr>
        <a:xfrm>
          <a:off x="14414500" y="128206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44" name="直線コネクタ 643"/>
        <xdr:cNvCxnSpPr/>
      </xdr:nvCxnSpPr>
      <xdr:spPr>
        <a:xfrm>
          <a:off x="14287500" y="13041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80027</xdr:rowOff>
    </xdr:from>
    <xdr:ext cx="405111" cy="259045"/>
    <xdr:sp macro="" textlink="">
      <xdr:nvSpPr>
        <xdr:cNvPr id="645" name="【児童館】&#10;有形固定資産減価償却率平均値テキスト"/>
        <xdr:cNvSpPr txBox="1"/>
      </xdr:nvSpPr>
      <xdr:spPr>
        <a:xfrm>
          <a:off x="14414500" y="136588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46" name="フローチャート: 判断 645"/>
        <xdr:cNvSpPr/>
      </xdr:nvSpPr>
      <xdr:spPr>
        <a:xfrm>
          <a:off x="14325600" y="1368044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149861</xdr:rowOff>
    </xdr:from>
    <xdr:to>
      <xdr:col>81</xdr:col>
      <xdr:colOff>101600</xdr:colOff>
      <xdr:row>82</xdr:row>
      <xdr:rowOff>80011</xdr:rowOff>
    </xdr:to>
    <xdr:sp macro="" textlink="">
      <xdr:nvSpPr>
        <xdr:cNvPr id="647" name="フローチャート: 判断 646"/>
        <xdr:cNvSpPr/>
      </xdr:nvSpPr>
      <xdr:spPr>
        <a:xfrm>
          <a:off x="13578840" y="137287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648" name="フローチャート: 判断 647"/>
        <xdr:cNvSpPr/>
      </xdr:nvSpPr>
      <xdr:spPr>
        <a:xfrm>
          <a:off x="12804140" y="13731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649" name="フローチャート: 判断 648"/>
        <xdr:cNvSpPr/>
      </xdr:nvSpPr>
      <xdr:spPr>
        <a:xfrm>
          <a:off x="12029440" y="137236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20320</xdr:rowOff>
    </xdr:from>
    <xdr:to>
      <xdr:col>67</xdr:col>
      <xdr:colOff>101600</xdr:colOff>
      <xdr:row>82</xdr:row>
      <xdr:rowOff>121920</xdr:rowOff>
    </xdr:to>
    <xdr:sp macro="" textlink="">
      <xdr:nvSpPr>
        <xdr:cNvPr id="650" name="フローチャート: 判断 649"/>
        <xdr:cNvSpPr/>
      </xdr:nvSpPr>
      <xdr:spPr>
        <a:xfrm>
          <a:off x="11231880" y="1376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1" name="テキスト ボックス 650"/>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2" name="テキスト ボックス 651"/>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3" name="テキスト ボックス 652"/>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4" name="テキスト ボックス 653"/>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5" name="テキスト ボックス 654"/>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82</xdr:row>
      <xdr:rowOff>58420</xdr:rowOff>
    </xdr:from>
    <xdr:to>
      <xdr:col>72</xdr:col>
      <xdr:colOff>38100</xdr:colOff>
      <xdr:row>82</xdr:row>
      <xdr:rowOff>160020</xdr:rowOff>
    </xdr:to>
    <xdr:sp macro="" textlink="">
      <xdr:nvSpPr>
        <xdr:cNvPr id="656" name="楕円 655"/>
        <xdr:cNvSpPr/>
      </xdr:nvSpPr>
      <xdr:spPr>
        <a:xfrm>
          <a:off x="12029440" y="138049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31750</xdr:rowOff>
    </xdr:from>
    <xdr:to>
      <xdr:col>67</xdr:col>
      <xdr:colOff>101600</xdr:colOff>
      <xdr:row>82</xdr:row>
      <xdr:rowOff>133350</xdr:rowOff>
    </xdr:to>
    <xdr:sp macro="" textlink="">
      <xdr:nvSpPr>
        <xdr:cNvPr id="657" name="楕円 656"/>
        <xdr:cNvSpPr/>
      </xdr:nvSpPr>
      <xdr:spPr>
        <a:xfrm>
          <a:off x="11231880" y="13778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82550</xdr:rowOff>
    </xdr:from>
    <xdr:to>
      <xdr:col>71</xdr:col>
      <xdr:colOff>177800</xdr:colOff>
      <xdr:row>82</xdr:row>
      <xdr:rowOff>109220</xdr:rowOff>
    </xdr:to>
    <xdr:cxnSp macro="">
      <xdr:nvCxnSpPr>
        <xdr:cNvPr id="658" name="直線コネクタ 657"/>
        <xdr:cNvCxnSpPr/>
      </xdr:nvCxnSpPr>
      <xdr:spPr>
        <a:xfrm>
          <a:off x="11282680" y="13829030"/>
          <a:ext cx="78994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96538</xdr:rowOff>
    </xdr:from>
    <xdr:ext cx="405111" cy="259045"/>
    <xdr:sp macro="" textlink="">
      <xdr:nvSpPr>
        <xdr:cNvPr id="659" name="n_1aveValue【児童館】&#10;有形固定資産減価償却率"/>
        <xdr:cNvSpPr txBox="1"/>
      </xdr:nvSpPr>
      <xdr:spPr>
        <a:xfrm>
          <a:off x="13437244" y="13507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99077</xdr:rowOff>
    </xdr:from>
    <xdr:ext cx="405111" cy="259045"/>
    <xdr:sp macro="" textlink="">
      <xdr:nvSpPr>
        <xdr:cNvPr id="660" name="n_2aveValue【児童館】&#10;有形固定資産減価償却率"/>
        <xdr:cNvSpPr txBox="1"/>
      </xdr:nvSpPr>
      <xdr:spPr>
        <a:xfrm>
          <a:off x="12675244" y="13510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91457</xdr:rowOff>
    </xdr:from>
    <xdr:ext cx="405111" cy="259045"/>
    <xdr:sp macro="" textlink="">
      <xdr:nvSpPr>
        <xdr:cNvPr id="661" name="n_3aveValue【児童館】&#10;有形固定資産減価償却率"/>
        <xdr:cNvSpPr txBox="1"/>
      </xdr:nvSpPr>
      <xdr:spPr>
        <a:xfrm>
          <a:off x="11900544" y="13502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138447</xdr:rowOff>
    </xdr:from>
    <xdr:ext cx="405111" cy="259045"/>
    <xdr:sp macro="" textlink="">
      <xdr:nvSpPr>
        <xdr:cNvPr id="662" name="n_4aveValue【児童館】&#10;有形固定資産減価償却率"/>
        <xdr:cNvSpPr txBox="1"/>
      </xdr:nvSpPr>
      <xdr:spPr>
        <a:xfrm>
          <a:off x="11102984" y="13549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151147</xdr:rowOff>
    </xdr:from>
    <xdr:ext cx="405111" cy="259045"/>
    <xdr:sp macro="" textlink="">
      <xdr:nvSpPr>
        <xdr:cNvPr id="663" name="n_3mainValue【児童館】&#10;有形固定資産減価償却率"/>
        <xdr:cNvSpPr txBox="1"/>
      </xdr:nvSpPr>
      <xdr:spPr>
        <a:xfrm>
          <a:off x="11900544"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124477</xdr:rowOff>
    </xdr:from>
    <xdr:ext cx="405111" cy="259045"/>
    <xdr:sp macro="" textlink="">
      <xdr:nvSpPr>
        <xdr:cNvPr id="664" name="n_4mainValue【児童館】&#10;有形固定資産減価償却率"/>
        <xdr:cNvSpPr txBox="1"/>
      </xdr:nvSpPr>
      <xdr:spPr>
        <a:xfrm>
          <a:off x="1110298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65" name="正方形/長方形 664"/>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66" name="正方形/長方形 665"/>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67" name="正方形/長方形 666"/>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68" name="正方形/長方形 667"/>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69" name="正方形/長方形 668"/>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0" name="正方形/長方形 669"/>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1" name="正方形/長方形 670"/>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72" name="正方形/長方形 671"/>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73" name="テキスト ボックス 672"/>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74" name="直線コネクタ 673"/>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75" name="直線コネクタ 674"/>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76" name="テキスト ボックス 675"/>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77" name="直線コネクタ 676"/>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78" name="テキスト ボックス 677"/>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79" name="直線コネクタ 678"/>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80" name="テキスト ボックス 679"/>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81" name="直線コネクタ 680"/>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82" name="テキスト ボックス 681"/>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83" name="直線コネクタ 682"/>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84" name="テキスト ボックス 683"/>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85" name="直線コネクタ 684"/>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86" name="テキスト ボックス 685"/>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87" name="直線コネクタ 686"/>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88" name="テキスト ボックス 687"/>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89" name="【児童館】&#10;一人当たり面積グラフ枠"/>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146957</xdr:rowOff>
    </xdr:to>
    <xdr:cxnSp macro="">
      <xdr:nvCxnSpPr>
        <xdr:cNvPr id="690" name="直線コネクタ 689"/>
        <xdr:cNvCxnSpPr/>
      </xdr:nvCxnSpPr>
      <xdr:spPr>
        <a:xfrm flipV="1">
          <a:off x="19509104" y="13092249"/>
          <a:ext cx="0" cy="1471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691" name="【児童館】&#10;一人当たり面積最小値テキスト"/>
        <xdr:cNvSpPr txBox="1"/>
      </xdr:nvSpPr>
      <xdr:spPr>
        <a:xfrm>
          <a:off x="19547840" y="14567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692" name="直線コネクタ 691"/>
        <xdr:cNvCxnSpPr/>
      </xdr:nvCxnSpPr>
      <xdr:spPr>
        <a:xfrm>
          <a:off x="19443700" y="145639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693" name="【児童館】&#10;一人当たり面積最大値テキスト"/>
        <xdr:cNvSpPr txBox="1"/>
      </xdr:nvSpPr>
      <xdr:spPr>
        <a:xfrm>
          <a:off x="19547840" y="12875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694" name="直線コネクタ 693"/>
        <xdr:cNvCxnSpPr/>
      </xdr:nvCxnSpPr>
      <xdr:spPr>
        <a:xfrm>
          <a:off x="19443700" y="130922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101798</xdr:rowOff>
    </xdr:from>
    <xdr:ext cx="469744" cy="259045"/>
    <xdr:sp macro="" textlink="">
      <xdr:nvSpPr>
        <xdr:cNvPr id="695" name="【児童館】&#10;一人当たり面積平均値テキスト"/>
        <xdr:cNvSpPr txBox="1"/>
      </xdr:nvSpPr>
      <xdr:spPr>
        <a:xfrm>
          <a:off x="19547840" y="141835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macro="" textlink="">
      <xdr:nvSpPr>
        <xdr:cNvPr id="696" name="フローチャート: 判断 695"/>
        <xdr:cNvSpPr/>
      </xdr:nvSpPr>
      <xdr:spPr>
        <a:xfrm>
          <a:off x="19458940" y="142051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697" name="フローチャート: 判断 696"/>
        <xdr:cNvSpPr/>
      </xdr:nvSpPr>
      <xdr:spPr>
        <a:xfrm>
          <a:off x="18735040" y="141833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macro="" textlink="">
      <xdr:nvSpPr>
        <xdr:cNvPr id="698" name="フローチャート: 判断 697"/>
        <xdr:cNvSpPr/>
      </xdr:nvSpPr>
      <xdr:spPr>
        <a:xfrm>
          <a:off x="17937480" y="142160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699" name="フローチャート: 判断 698"/>
        <xdr:cNvSpPr/>
      </xdr:nvSpPr>
      <xdr:spPr>
        <a:xfrm>
          <a:off x="17162780" y="142269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39007</xdr:rowOff>
    </xdr:from>
    <xdr:to>
      <xdr:col>98</xdr:col>
      <xdr:colOff>38100</xdr:colOff>
      <xdr:row>85</xdr:row>
      <xdr:rowOff>140607</xdr:rowOff>
    </xdr:to>
    <xdr:sp macro="" textlink="">
      <xdr:nvSpPr>
        <xdr:cNvPr id="700" name="フローチャート: 判断 699"/>
        <xdr:cNvSpPr/>
      </xdr:nvSpPr>
      <xdr:spPr>
        <a:xfrm>
          <a:off x="16388080" y="1428840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1" name="テキスト ボックス 700"/>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2" name="テキスト ボックス 701"/>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3" name="テキスト ボックス 702"/>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04" name="テキスト ボックス 703"/>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05" name="テキスト ボックス 704"/>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86</xdr:row>
      <xdr:rowOff>63500</xdr:rowOff>
    </xdr:from>
    <xdr:to>
      <xdr:col>102</xdr:col>
      <xdr:colOff>165100</xdr:colOff>
      <xdr:row>86</xdr:row>
      <xdr:rowOff>165100</xdr:rowOff>
    </xdr:to>
    <xdr:sp macro="" textlink="">
      <xdr:nvSpPr>
        <xdr:cNvPr id="706" name="楕円 705"/>
        <xdr:cNvSpPr/>
      </xdr:nvSpPr>
      <xdr:spPr>
        <a:xfrm>
          <a:off x="17162780" y="1448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63500</xdr:rowOff>
    </xdr:from>
    <xdr:to>
      <xdr:col>98</xdr:col>
      <xdr:colOff>38100</xdr:colOff>
      <xdr:row>86</xdr:row>
      <xdr:rowOff>165100</xdr:rowOff>
    </xdr:to>
    <xdr:sp macro="" textlink="">
      <xdr:nvSpPr>
        <xdr:cNvPr id="707" name="楕円 706"/>
        <xdr:cNvSpPr/>
      </xdr:nvSpPr>
      <xdr:spPr>
        <a:xfrm>
          <a:off x="16388080" y="144805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114300</xdr:rowOff>
    </xdr:from>
    <xdr:to>
      <xdr:col>102</xdr:col>
      <xdr:colOff>114300</xdr:colOff>
      <xdr:row>86</xdr:row>
      <xdr:rowOff>114300</xdr:rowOff>
    </xdr:to>
    <xdr:cxnSp macro="">
      <xdr:nvCxnSpPr>
        <xdr:cNvPr id="708" name="直線コネクタ 707"/>
        <xdr:cNvCxnSpPr/>
      </xdr:nvCxnSpPr>
      <xdr:spPr>
        <a:xfrm>
          <a:off x="16431260" y="1453134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709" name="n_1aveValue【児童館】&#10;一人当たり面積"/>
        <xdr:cNvSpPr txBox="1"/>
      </xdr:nvSpPr>
      <xdr:spPr>
        <a:xfrm>
          <a:off x="18561127" y="1396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80934</xdr:rowOff>
    </xdr:from>
    <xdr:ext cx="469744" cy="259045"/>
    <xdr:sp macro="" textlink="">
      <xdr:nvSpPr>
        <xdr:cNvPr id="710" name="n_2aveValue【児童館】&#10;一人当たり面積"/>
        <xdr:cNvSpPr txBox="1"/>
      </xdr:nvSpPr>
      <xdr:spPr>
        <a:xfrm>
          <a:off x="17776267" y="13995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91820</xdr:rowOff>
    </xdr:from>
    <xdr:ext cx="469744" cy="259045"/>
    <xdr:sp macro="" textlink="">
      <xdr:nvSpPr>
        <xdr:cNvPr id="711" name="n_3aveValue【児童館】&#10;一人当たり面積"/>
        <xdr:cNvSpPr txBox="1"/>
      </xdr:nvSpPr>
      <xdr:spPr>
        <a:xfrm>
          <a:off x="17001567" y="14005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157134</xdr:rowOff>
    </xdr:from>
    <xdr:ext cx="469744" cy="259045"/>
    <xdr:sp macro="" textlink="">
      <xdr:nvSpPr>
        <xdr:cNvPr id="712" name="n_4aveValue【児童館】&#10;一人当たり面積"/>
        <xdr:cNvSpPr txBox="1"/>
      </xdr:nvSpPr>
      <xdr:spPr>
        <a:xfrm>
          <a:off x="16226867" y="14071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156227</xdr:rowOff>
    </xdr:from>
    <xdr:ext cx="469744" cy="259045"/>
    <xdr:sp macro="" textlink="">
      <xdr:nvSpPr>
        <xdr:cNvPr id="713" name="n_3mainValue【児童館】&#10;一人当たり面積"/>
        <xdr:cNvSpPr txBox="1"/>
      </xdr:nvSpPr>
      <xdr:spPr>
        <a:xfrm>
          <a:off x="17001567" y="1457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156227</xdr:rowOff>
    </xdr:from>
    <xdr:ext cx="469744" cy="259045"/>
    <xdr:sp macro="" textlink="">
      <xdr:nvSpPr>
        <xdr:cNvPr id="714" name="n_4mainValue【児童館】&#10;一人当たり面積"/>
        <xdr:cNvSpPr txBox="1"/>
      </xdr:nvSpPr>
      <xdr:spPr>
        <a:xfrm>
          <a:off x="16226867" y="1457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15" name="正方形/長方形 714"/>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16" name="正方形/長方形 715"/>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17" name="正方形/長方形 716"/>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18" name="正方形/長方形 717"/>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19" name="正方形/長方形 718"/>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20" name="正方形/長方形 719"/>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21" name="正方形/長方形 720"/>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22" name="正方形/長方形 721"/>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23" name="テキスト ボックス 722"/>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24" name="直線コネクタ 723"/>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25" name="テキスト ボックス 724"/>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26" name="直線コネクタ 725"/>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27" name="テキスト ボックス 726"/>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28" name="直線コネクタ 727"/>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29" name="テキスト ボックス 728"/>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30" name="直線コネクタ 729"/>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31" name="テキスト ボックス 730"/>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32" name="直線コネクタ 731"/>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33" name="テキスト ボックス 732"/>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34" name="直線コネクタ 733"/>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35" name="テキスト ボックス 734"/>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36" name="直線コネクタ 735"/>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37" name="テキスト ボックス 736"/>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38" name="【公民館】&#10;有形固定資産減価償却率グラフ枠"/>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739" name="直線コネクタ 738"/>
        <xdr:cNvCxnSpPr/>
      </xdr:nvCxnSpPr>
      <xdr:spPr>
        <a:xfrm flipV="1">
          <a:off x="14375764" y="16701135"/>
          <a:ext cx="0" cy="155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40" name="【公民館】&#10;有形固定資産減価償却率最小値テキスト"/>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41" name="直線コネクタ 740"/>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742" name="【公民館】&#10;有形固定資産減価償却率最大値テキスト"/>
        <xdr:cNvSpPr txBox="1"/>
      </xdr:nvSpPr>
      <xdr:spPr>
        <a:xfrm>
          <a:off x="14414500" y="16480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743" name="直線コネクタ 742"/>
        <xdr:cNvCxnSpPr/>
      </xdr:nvCxnSpPr>
      <xdr:spPr>
        <a:xfrm>
          <a:off x="14287500" y="167011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95266</xdr:rowOff>
    </xdr:from>
    <xdr:ext cx="405111" cy="259045"/>
    <xdr:sp macro="" textlink="">
      <xdr:nvSpPr>
        <xdr:cNvPr id="744" name="【公民館】&#10;有形固定資産減価償却率平均値テキスト"/>
        <xdr:cNvSpPr txBox="1"/>
      </xdr:nvSpPr>
      <xdr:spPr>
        <a:xfrm>
          <a:off x="14414500" y="175298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745" name="フローチャート: 判断 744"/>
        <xdr:cNvSpPr/>
      </xdr:nvSpPr>
      <xdr:spPr>
        <a:xfrm>
          <a:off x="14325600" y="1755139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746" name="フローチャート: 判断 745"/>
        <xdr:cNvSpPr/>
      </xdr:nvSpPr>
      <xdr:spPr>
        <a:xfrm>
          <a:off x="13578840" y="175609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747" name="フローチャート: 判断 746"/>
        <xdr:cNvSpPr/>
      </xdr:nvSpPr>
      <xdr:spPr>
        <a:xfrm>
          <a:off x="12804140" y="175437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748" name="フローチャート: 判断 747"/>
        <xdr:cNvSpPr/>
      </xdr:nvSpPr>
      <xdr:spPr>
        <a:xfrm>
          <a:off x="12029440" y="175247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52070</xdr:rowOff>
    </xdr:from>
    <xdr:to>
      <xdr:col>67</xdr:col>
      <xdr:colOff>101600</xdr:colOff>
      <xdr:row>104</xdr:row>
      <xdr:rowOff>153670</xdr:rowOff>
    </xdr:to>
    <xdr:sp macro="" textlink="">
      <xdr:nvSpPr>
        <xdr:cNvPr id="749" name="フローチャート: 判断 748"/>
        <xdr:cNvSpPr/>
      </xdr:nvSpPr>
      <xdr:spPr>
        <a:xfrm>
          <a:off x="11231880" y="17486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50" name="テキスト ボックス 749"/>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51" name="テキスト ボックス 750"/>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52" name="テキスト ボックス 751"/>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53" name="テキスト ボックス 752"/>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54" name="テキスト ボックス 753"/>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21589</xdr:rowOff>
    </xdr:from>
    <xdr:to>
      <xdr:col>85</xdr:col>
      <xdr:colOff>177800</xdr:colOff>
      <xdr:row>101</xdr:row>
      <xdr:rowOff>123189</xdr:rowOff>
    </xdr:to>
    <xdr:sp macro="" textlink="">
      <xdr:nvSpPr>
        <xdr:cNvPr id="755" name="楕円 754"/>
        <xdr:cNvSpPr/>
      </xdr:nvSpPr>
      <xdr:spPr>
        <a:xfrm>
          <a:off x="14325600" y="16953229"/>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44466</xdr:rowOff>
    </xdr:from>
    <xdr:ext cx="405111" cy="259045"/>
    <xdr:sp macro="" textlink="">
      <xdr:nvSpPr>
        <xdr:cNvPr id="756" name="【公民館】&#10;有形固定資産減価償却率該当値テキスト"/>
        <xdr:cNvSpPr txBox="1"/>
      </xdr:nvSpPr>
      <xdr:spPr>
        <a:xfrm>
          <a:off x="14414500" y="16808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139700</xdr:rowOff>
    </xdr:from>
    <xdr:to>
      <xdr:col>81</xdr:col>
      <xdr:colOff>101600</xdr:colOff>
      <xdr:row>101</xdr:row>
      <xdr:rowOff>69850</xdr:rowOff>
    </xdr:to>
    <xdr:sp macro="" textlink="">
      <xdr:nvSpPr>
        <xdr:cNvPr id="757" name="楕円 756"/>
        <xdr:cNvSpPr/>
      </xdr:nvSpPr>
      <xdr:spPr>
        <a:xfrm>
          <a:off x="13578840" y="169037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19050</xdr:rowOff>
    </xdr:from>
    <xdr:to>
      <xdr:col>85</xdr:col>
      <xdr:colOff>127000</xdr:colOff>
      <xdr:row>101</xdr:row>
      <xdr:rowOff>72389</xdr:rowOff>
    </xdr:to>
    <xdr:cxnSp macro="">
      <xdr:nvCxnSpPr>
        <xdr:cNvPr id="758" name="直線コネクタ 757"/>
        <xdr:cNvCxnSpPr/>
      </xdr:nvCxnSpPr>
      <xdr:spPr>
        <a:xfrm>
          <a:off x="13629640" y="16950690"/>
          <a:ext cx="74676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86361</xdr:rowOff>
    </xdr:from>
    <xdr:to>
      <xdr:col>76</xdr:col>
      <xdr:colOff>165100</xdr:colOff>
      <xdr:row>101</xdr:row>
      <xdr:rowOff>16511</xdr:rowOff>
    </xdr:to>
    <xdr:sp macro="" textlink="">
      <xdr:nvSpPr>
        <xdr:cNvPr id="759" name="楕円 758"/>
        <xdr:cNvSpPr/>
      </xdr:nvSpPr>
      <xdr:spPr>
        <a:xfrm>
          <a:off x="12804140" y="168503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137161</xdr:rowOff>
    </xdr:from>
    <xdr:to>
      <xdr:col>81</xdr:col>
      <xdr:colOff>50800</xdr:colOff>
      <xdr:row>101</xdr:row>
      <xdr:rowOff>19050</xdr:rowOff>
    </xdr:to>
    <xdr:cxnSp macro="">
      <xdr:nvCxnSpPr>
        <xdr:cNvPr id="760" name="直線コネクタ 759"/>
        <xdr:cNvCxnSpPr/>
      </xdr:nvCxnSpPr>
      <xdr:spPr>
        <a:xfrm>
          <a:off x="12854940" y="16901161"/>
          <a:ext cx="774700" cy="49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97789</xdr:rowOff>
    </xdr:from>
    <xdr:to>
      <xdr:col>72</xdr:col>
      <xdr:colOff>38100</xdr:colOff>
      <xdr:row>108</xdr:row>
      <xdr:rowOff>27939</xdr:rowOff>
    </xdr:to>
    <xdr:sp macro="" textlink="">
      <xdr:nvSpPr>
        <xdr:cNvPr id="761" name="楕円 760"/>
        <xdr:cNvSpPr/>
      </xdr:nvSpPr>
      <xdr:spPr>
        <a:xfrm>
          <a:off x="12029440" y="180352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137161</xdr:rowOff>
    </xdr:from>
    <xdr:to>
      <xdr:col>76</xdr:col>
      <xdr:colOff>114300</xdr:colOff>
      <xdr:row>107</xdr:row>
      <xdr:rowOff>148589</xdr:rowOff>
    </xdr:to>
    <xdr:cxnSp macro="">
      <xdr:nvCxnSpPr>
        <xdr:cNvPr id="762" name="直線コネクタ 761"/>
        <xdr:cNvCxnSpPr/>
      </xdr:nvCxnSpPr>
      <xdr:spPr>
        <a:xfrm flipV="1">
          <a:off x="12072620" y="16901161"/>
          <a:ext cx="782320" cy="11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132080</xdr:rowOff>
    </xdr:from>
    <xdr:to>
      <xdr:col>67</xdr:col>
      <xdr:colOff>101600</xdr:colOff>
      <xdr:row>108</xdr:row>
      <xdr:rowOff>62230</xdr:rowOff>
    </xdr:to>
    <xdr:sp macro="" textlink="">
      <xdr:nvSpPr>
        <xdr:cNvPr id="763" name="楕円 762"/>
        <xdr:cNvSpPr/>
      </xdr:nvSpPr>
      <xdr:spPr>
        <a:xfrm>
          <a:off x="11231880" y="180695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148589</xdr:rowOff>
    </xdr:from>
    <xdr:to>
      <xdr:col>71</xdr:col>
      <xdr:colOff>177800</xdr:colOff>
      <xdr:row>108</xdr:row>
      <xdr:rowOff>11430</xdr:rowOff>
    </xdr:to>
    <xdr:cxnSp macro="">
      <xdr:nvCxnSpPr>
        <xdr:cNvPr id="764" name="直線コネクタ 763"/>
        <xdr:cNvCxnSpPr/>
      </xdr:nvCxnSpPr>
      <xdr:spPr>
        <a:xfrm flipV="1">
          <a:off x="11282680" y="18086069"/>
          <a:ext cx="78994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47641</xdr:rowOff>
    </xdr:from>
    <xdr:ext cx="405111" cy="259045"/>
    <xdr:sp macro="" textlink="">
      <xdr:nvSpPr>
        <xdr:cNvPr id="765" name="n_1aveValue【公民館】&#10;有形固定資産減価償却率"/>
        <xdr:cNvSpPr txBox="1"/>
      </xdr:nvSpPr>
      <xdr:spPr>
        <a:xfrm>
          <a:off x="13437244" y="17649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30497</xdr:rowOff>
    </xdr:from>
    <xdr:ext cx="405111" cy="259045"/>
    <xdr:sp macro="" textlink="">
      <xdr:nvSpPr>
        <xdr:cNvPr id="766" name="n_2aveValue【公民館】&#10;有形固定資産減価償却率"/>
        <xdr:cNvSpPr txBox="1"/>
      </xdr:nvSpPr>
      <xdr:spPr>
        <a:xfrm>
          <a:off x="12675244" y="17632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36847</xdr:rowOff>
    </xdr:from>
    <xdr:ext cx="405111" cy="259045"/>
    <xdr:sp macro="" textlink="">
      <xdr:nvSpPr>
        <xdr:cNvPr id="767" name="n_3aveValue【公民館】&#10;有形固定資産減価償却率"/>
        <xdr:cNvSpPr txBox="1"/>
      </xdr:nvSpPr>
      <xdr:spPr>
        <a:xfrm>
          <a:off x="11900544" y="1730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170197</xdr:rowOff>
    </xdr:from>
    <xdr:ext cx="405111" cy="259045"/>
    <xdr:sp macro="" textlink="">
      <xdr:nvSpPr>
        <xdr:cNvPr id="768" name="n_4aveValue【公民館】&#10;有形固定資産減価償却率"/>
        <xdr:cNvSpPr txBox="1"/>
      </xdr:nvSpPr>
      <xdr:spPr>
        <a:xfrm>
          <a:off x="11102984" y="1726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86377</xdr:rowOff>
    </xdr:from>
    <xdr:ext cx="405111" cy="259045"/>
    <xdr:sp macro="" textlink="">
      <xdr:nvSpPr>
        <xdr:cNvPr id="769" name="n_1mainValue【公民館】&#10;有形固定資産減価償却率"/>
        <xdr:cNvSpPr txBox="1"/>
      </xdr:nvSpPr>
      <xdr:spPr>
        <a:xfrm>
          <a:off x="13437244" y="16682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33038</xdr:rowOff>
    </xdr:from>
    <xdr:ext cx="405111" cy="259045"/>
    <xdr:sp macro="" textlink="">
      <xdr:nvSpPr>
        <xdr:cNvPr id="770" name="n_2mainValue【公民館】&#10;有形固定資産減価償却率"/>
        <xdr:cNvSpPr txBox="1"/>
      </xdr:nvSpPr>
      <xdr:spPr>
        <a:xfrm>
          <a:off x="12675244" y="166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19066</xdr:rowOff>
    </xdr:from>
    <xdr:ext cx="405111" cy="259045"/>
    <xdr:sp macro="" textlink="">
      <xdr:nvSpPr>
        <xdr:cNvPr id="771" name="n_3mainValue【公民館】&#10;有形固定資産減価償却率"/>
        <xdr:cNvSpPr txBox="1"/>
      </xdr:nvSpPr>
      <xdr:spPr>
        <a:xfrm>
          <a:off x="11900544" y="18124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53357</xdr:rowOff>
    </xdr:from>
    <xdr:ext cx="405111" cy="259045"/>
    <xdr:sp macro="" textlink="">
      <xdr:nvSpPr>
        <xdr:cNvPr id="772" name="n_4mainValue【公民館】&#10;有形固定資産減価償却率"/>
        <xdr:cNvSpPr txBox="1"/>
      </xdr:nvSpPr>
      <xdr:spPr>
        <a:xfrm>
          <a:off x="11102984" y="1815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73" name="正方形/長方形 772"/>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74" name="正方形/長方形 773"/>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75" name="正方形/長方形 774"/>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76" name="正方形/長方形 775"/>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77" name="正方形/長方形 776"/>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78" name="正方形/長方形 777"/>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79" name="正方形/長方形 778"/>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80" name="正方形/長方形 779"/>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81" name="テキスト ボックス 780"/>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82" name="直線コネクタ 781"/>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83" name="直線コネクタ 782"/>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84" name="テキスト ボックス 783"/>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85" name="直線コネクタ 784"/>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86" name="テキスト ボックス 785"/>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87" name="直線コネクタ 786"/>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88" name="テキスト ボックス 787"/>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89" name="直線コネクタ 788"/>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90" name="テキスト ボックス 789"/>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91" name="直線コネクタ 790"/>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92" name="テキスト ボックス 791"/>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93" name="直線コネクタ 792"/>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94" name="テキスト ボックス 793"/>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95" name="直線コネクタ 794"/>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96" name="テキスト ボックス 795"/>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97" name="【公民館】&#10;一人当たり面積グラフ枠"/>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798" name="直線コネクタ 797"/>
        <xdr:cNvCxnSpPr/>
      </xdr:nvCxnSpPr>
      <xdr:spPr>
        <a:xfrm flipV="1">
          <a:off x="19509104" y="16871224"/>
          <a:ext cx="0" cy="1420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799" name="【公民館】&#10;一人当たり面積最小値テキスト"/>
        <xdr:cNvSpPr txBox="1"/>
      </xdr:nvSpPr>
      <xdr:spPr>
        <a:xfrm>
          <a:off x="19547840" y="1829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800" name="直線コネクタ 799"/>
        <xdr:cNvCxnSpPr/>
      </xdr:nvCxnSpPr>
      <xdr:spPr>
        <a:xfrm>
          <a:off x="19443700" y="18291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801" name="【公民館】&#10;一人当たり面積最大値テキスト"/>
        <xdr:cNvSpPr txBox="1"/>
      </xdr:nvSpPr>
      <xdr:spPr>
        <a:xfrm>
          <a:off x="19547840" y="16650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802" name="直線コネクタ 801"/>
        <xdr:cNvCxnSpPr/>
      </xdr:nvCxnSpPr>
      <xdr:spPr>
        <a:xfrm>
          <a:off x="19443700" y="168712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925</xdr:rowOff>
    </xdr:from>
    <xdr:ext cx="469744" cy="259045"/>
    <xdr:sp macro="" textlink="">
      <xdr:nvSpPr>
        <xdr:cNvPr id="803" name="【公民館】&#10;一人当たり面積平均値テキスト"/>
        <xdr:cNvSpPr txBox="1"/>
      </xdr:nvSpPr>
      <xdr:spPr>
        <a:xfrm>
          <a:off x="19547840" y="177707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804" name="フローチャート: 判断 803"/>
        <xdr:cNvSpPr/>
      </xdr:nvSpPr>
      <xdr:spPr>
        <a:xfrm>
          <a:off x="19458940" y="179193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805" name="フローチャート: 判断 804"/>
        <xdr:cNvSpPr/>
      </xdr:nvSpPr>
      <xdr:spPr>
        <a:xfrm>
          <a:off x="18735040" y="1792586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806" name="フローチャート: 判断 805"/>
        <xdr:cNvSpPr/>
      </xdr:nvSpPr>
      <xdr:spPr>
        <a:xfrm>
          <a:off x="17937480" y="179307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807" name="フローチャート: 判断 806"/>
        <xdr:cNvSpPr/>
      </xdr:nvSpPr>
      <xdr:spPr>
        <a:xfrm>
          <a:off x="17162780" y="179128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105411</xdr:rowOff>
    </xdr:from>
    <xdr:to>
      <xdr:col>98</xdr:col>
      <xdr:colOff>38100</xdr:colOff>
      <xdr:row>107</xdr:row>
      <xdr:rowOff>35561</xdr:rowOff>
    </xdr:to>
    <xdr:sp macro="" textlink="">
      <xdr:nvSpPr>
        <xdr:cNvPr id="808" name="フローチャート: 判断 807"/>
        <xdr:cNvSpPr/>
      </xdr:nvSpPr>
      <xdr:spPr>
        <a:xfrm>
          <a:off x="16388080" y="178752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09" name="テキスト ボックス 808"/>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10" name="テキスト ボックス 809"/>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11" name="テキスト ボックス 810"/>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12" name="テキスト ボックス 811"/>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13" name="テキスト ボックス 812"/>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44994</xdr:rowOff>
    </xdr:from>
    <xdr:to>
      <xdr:col>116</xdr:col>
      <xdr:colOff>114300</xdr:colOff>
      <xdr:row>108</xdr:row>
      <xdr:rowOff>146594</xdr:rowOff>
    </xdr:to>
    <xdr:sp macro="" textlink="">
      <xdr:nvSpPr>
        <xdr:cNvPr id="814" name="楕円 813"/>
        <xdr:cNvSpPr/>
      </xdr:nvSpPr>
      <xdr:spPr>
        <a:xfrm>
          <a:off x="19458940" y="1815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131371</xdr:rowOff>
    </xdr:from>
    <xdr:ext cx="469744" cy="259045"/>
    <xdr:sp macro="" textlink="">
      <xdr:nvSpPr>
        <xdr:cNvPr id="815" name="【公民館】&#10;一人当たり面積該当値テキスト"/>
        <xdr:cNvSpPr txBox="1"/>
      </xdr:nvSpPr>
      <xdr:spPr>
        <a:xfrm>
          <a:off x="19547840" y="18068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46627</xdr:rowOff>
    </xdr:from>
    <xdr:to>
      <xdr:col>112</xdr:col>
      <xdr:colOff>38100</xdr:colOff>
      <xdr:row>108</xdr:row>
      <xdr:rowOff>148227</xdr:rowOff>
    </xdr:to>
    <xdr:sp macro="" textlink="">
      <xdr:nvSpPr>
        <xdr:cNvPr id="816" name="楕円 815"/>
        <xdr:cNvSpPr/>
      </xdr:nvSpPr>
      <xdr:spPr>
        <a:xfrm>
          <a:off x="18735040" y="1815174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95794</xdr:rowOff>
    </xdr:from>
    <xdr:to>
      <xdr:col>116</xdr:col>
      <xdr:colOff>63500</xdr:colOff>
      <xdr:row>108</xdr:row>
      <xdr:rowOff>97427</xdr:rowOff>
    </xdr:to>
    <xdr:cxnSp macro="">
      <xdr:nvCxnSpPr>
        <xdr:cNvPr id="817" name="直線コネクタ 816"/>
        <xdr:cNvCxnSpPr/>
      </xdr:nvCxnSpPr>
      <xdr:spPr>
        <a:xfrm flipV="1">
          <a:off x="18778220" y="18200914"/>
          <a:ext cx="73152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48261</xdr:rowOff>
    </xdr:from>
    <xdr:to>
      <xdr:col>107</xdr:col>
      <xdr:colOff>101600</xdr:colOff>
      <xdr:row>108</xdr:row>
      <xdr:rowOff>149861</xdr:rowOff>
    </xdr:to>
    <xdr:sp macro="" textlink="">
      <xdr:nvSpPr>
        <xdr:cNvPr id="818" name="楕円 817"/>
        <xdr:cNvSpPr/>
      </xdr:nvSpPr>
      <xdr:spPr>
        <a:xfrm>
          <a:off x="17937480" y="18153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97427</xdr:rowOff>
    </xdr:from>
    <xdr:to>
      <xdr:col>111</xdr:col>
      <xdr:colOff>177800</xdr:colOff>
      <xdr:row>108</xdr:row>
      <xdr:rowOff>99061</xdr:rowOff>
    </xdr:to>
    <xdr:cxnSp macro="">
      <xdr:nvCxnSpPr>
        <xdr:cNvPr id="819" name="直線コネクタ 818"/>
        <xdr:cNvCxnSpPr/>
      </xdr:nvCxnSpPr>
      <xdr:spPr>
        <a:xfrm flipV="1">
          <a:off x="17988280" y="18202547"/>
          <a:ext cx="78994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48261</xdr:rowOff>
    </xdr:from>
    <xdr:to>
      <xdr:col>102</xdr:col>
      <xdr:colOff>165100</xdr:colOff>
      <xdr:row>108</xdr:row>
      <xdr:rowOff>149861</xdr:rowOff>
    </xdr:to>
    <xdr:sp macro="" textlink="">
      <xdr:nvSpPr>
        <xdr:cNvPr id="820" name="楕円 819"/>
        <xdr:cNvSpPr/>
      </xdr:nvSpPr>
      <xdr:spPr>
        <a:xfrm>
          <a:off x="17162780" y="18153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99061</xdr:rowOff>
    </xdr:from>
    <xdr:to>
      <xdr:col>107</xdr:col>
      <xdr:colOff>50800</xdr:colOff>
      <xdr:row>108</xdr:row>
      <xdr:rowOff>99061</xdr:rowOff>
    </xdr:to>
    <xdr:cxnSp macro="">
      <xdr:nvCxnSpPr>
        <xdr:cNvPr id="821" name="直線コネクタ 820"/>
        <xdr:cNvCxnSpPr/>
      </xdr:nvCxnSpPr>
      <xdr:spPr>
        <a:xfrm>
          <a:off x="17213580" y="18204181"/>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159294</xdr:rowOff>
    </xdr:from>
    <xdr:to>
      <xdr:col>98</xdr:col>
      <xdr:colOff>38100</xdr:colOff>
      <xdr:row>108</xdr:row>
      <xdr:rowOff>89444</xdr:rowOff>
    </xdr:to>
    <xdr:sp macro="" textlink="">
      <xdr:nvSpPr>
        <xdr:cNvPr id="822" name="楕円 821"/>
        <xdr:cNvSpPr/>
      </xdr:nvSpPr>
      <xdr:spPr>
        <a:xfrm>
          <a:off x="16388080" y="180967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38644</xdr:rowOff>
    </xdr:from>
    <xdr:to>
      <xdr:col>102</xdr:col>
      <xdr:colOff>114300</xdr:colOff>
      <xdr:row>108</xdr:row>
      <xdr:rowOff>99061</xdr:rowOff>
    </xdr:to>
    <xdr:cxnSp macro="">
      <xdr:nvCxnSpPr>
        <xdr:cNvPr id="823" name="直線コネクタ 822"/>
        <xdr:cNvCxnSpPr/>
      </xdr:nvCxnSpPr>
      <xdr:spPr>
        <a:xfrm>
          <a:off x="16431260" y="18143764"/>
          <a:ext cx="782320" cy="60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102706</xdr:rowOff>
    </xdr:from>
    <xdr:ext cx="469744" cy="259045"/>
    <xdr:sp macro="" textlink="">
      <xdr:nvSpPr>
        <xdr:cNvPr id="824" name="n_1aveValue【公民館】&#10;一人当たり面積"/>
        <xdr:cNvSpPr txBox="1"/>
      </xdr:nvSpPr>
      <xdr:spPr>
        <a:xfrm>
          <a:off x="18561127" y="17704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107604</xdr:rowOff>
    </xdr:from>
    <xdr:ext cx="469744" cy="259045"/>
    <xdr:sp macro="" textlink="">
      <xdr:nvSpPr>
        <xdr:cNvPr id="825" name="n_2aveValue【公民館】&#10;一人当たり面積"/>
        <xdr:cNvSpPr txBox="1"/>
      </xdr:nvSpPr>
      <xdr:spPr>
        <a:xfrm>
          <a:off x="17776267" y="17709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89643</xdr:rowOff>
    </xdr:from>
    <xdr:ext cx="469744" cy="259045"/>
    <xdr:sp macro="" textlink="">
      <xdr:nvSpPr>
        <xdr:cNvPr id="826" name="n_3aveValue【公民館】&#10;一人当たり面積"/>
        <xdr:cNvSpPr txBox="1"/>
      </xdr:nvSpPr>
      <xdr:spPr>
        <a:xfrm>
          <a:off x="17001567" y="17691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52088</xdr:rowOff>
    </xdr:from>
    <xdr:ext cx="469744" cy="259045"/>
    <xdr:sp macro="" textlink="">
      <xdr:nvSpPr>
        <xdr:cNvPr id="827" name="n_4aveValue【公民館】&#10;一人当たり面積"/>
        <xdr:cNvSpPr txBox="1"/>
      </xdr:nvSpPr>
      <xdr:spPr>
        <a:xfrm>
          <a:off x="16226867" y="17654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139354</xdr:rowOff>
    </xdr:from>
    <xdr:ext cx="469744" cy="259045"/>
    <xdr:sp macro="" textlink="">
      <xdr:nvSpPr>
        <xdr:cNvPr id="828" name="n_1mainValue【公民館】&#10;一人当たり面積"/>
        <xdr:cNvSpPr txBox="1"/>
      </xdr:nvSpPr>
      <xdr:spPr>
        <a:xfrm>
          <a:off x="18561127" y="1824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140988</xdr:rowOff>
    </xdr:from>
    <xdr:ext cx="469744" cy="259045"/>
    <xdr:sp macro="" textlink="">
      <xdr:nvSpPr>
        <xdr:cNvPr id="829" name="n_2mainValue【公民館】&#10;一人当たり面積"/>
        <xdr:cNvSpPr txBox="1"/>
      </xdr:nvSpPr>
      <xdr:spPr>
        <a:xfrm>
          <a:off x="17776267" y="18246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140988</xdr:rowOff>
    </xdr:from>
    <xdr:ext cx="469744" cy="259045"/>
    <xdr:sp macro="" textlink="">
      <xdr:nvSpPr>
        <xdr:cNvPr id="830" name="n_3mainValue【公民館】&#10;一人当たり面積"/>
        <xdr:cNvSpPr txBox="1"/>
      </xdr:nvSpPr>
      <xdr:spPr>
        <a:xfrm>
          <a:off x="17001567" y="18246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80571</xdr:rowOff>
    </xdr:from>
    <xdr:ext cx="469744" cy="259045"/>
    <xdr:sp macro="" textlink="">
      <xdr:nvSpPr>
        <xdr:cNvPr id="831" name="n_4mainValue【公民館】&#10;一人当たり面積"/>
        <xdr:cNvSpPr txBox="1"/>
      </xdr:nvSpPr>
      <xdr:spPr>
        <a:xfrm>
          <a:off x="16226867" y="18185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32" name="正方形/長方形 831"/>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33" name="正方形/長方形 832"/>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34" name="テキスト ボックス 833"/>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学校施設（減価償却率</a:t>
          </a:r>
          <a:r>
            <a:rPr kumimoji="1" lang="en-US" altLang="ja-JP" sz="1300">
              <a:latin typeface="ＭＳ Ｐゴシック" panose="020B0600070205080204" pitchFamily="50" charset="-128"/>
              <a:ea typeface="ＭＳ Ｐゴシック" panose="020B0600070205080204" pitchFamily="50" charset="-128"/>
            </a:rPr>
            <a:t>87.5%</a:t>
          </a:r>
          <a:r>
            <a:rPr kumimoji="1" lang="ja-JP" altLang="en-US" sz="1300">
              <a:latin typeface="ＭＳ Ｐゴシック" panose="020B0600070205080204" pitchFamily="50" charset="-128"/>
              <a:ea typeface="ＭＳ Ｐゴシック" panose="020B0600070205080204" pitchFamily="50" charset="-128"/>
            </a:rPr>
            <a:t>、類似団体内</a:t>
          </a:r>
          <a:r>
            <a:rPr kumimoji="1" lang="en-US" altLang="ja-JP" sz="1300">
              <a:latin typeface="ＭＳ Ｐゴシック" panose="020B0600070205080204" pitchFamily="50" charset="-128"/>
              <a:ea typeface="ＭＳ Ｐゴシック" panose="020B0600070205080204" pitchFamily="50" charset="-128"/>
            </a:rPr>
            <a:t>132/132</a:t>
          </a:r>
          <a:r>
            <a:rPr kumimoji="1" lang="ja-JP" altLang="en-US" sz="1300">
              <a:latin typeface="ＭＳ Ｐゴシック" panose="020B0600070205080204" pitchFamily="50" charset="-128"/>
              <a:ea typeface="ＭＳ Ｐゴシック" panose="020B0600070205080204" pitchFamily="50" charset="-128"/>
            </a:rPr>
            <a:t>位）、公営住宅（減価償却率</a:t>
          </a:r>
          <a:r>
            <a:rPr kumimoji="1" lang="en-US" altLang="ja-JP" sz="1300">
              <a:latin typeface="ＭＳ Ｐゴシック" panose="020B0600070205080204" pitchFamily="50" charset="-128"/>
              <a:ea typeface="ＭＳ Ｐゴシック" panose="020B0600070205080204" pitchFamily="50" charset="-128"/>
            </a:rPr>
            <a:t>86.3%</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108/130</a:t>
          </a:r>
          <a:r>
            <a:rPr kumimoji="1" lang="ja-JP" altLang="en-US" sz="1300">
              <a:latin typeface="ＭＳ Ｐゴシック" panose="020B0600070205080204" pitchFamily="50" charset="-128"/>
              <a:ea typeface="ＭＳ Ｐゴシック" panose="020B0600070205080204" pitchFamily="50" charset="-128"/>
            </a:rPr>
            <a:t>位）、橋りょう・トンネル（減価償却率</a:t>
          </a:r>
          <a:r>
            <a:rPr kumimoji="1" lang="en-US" altLang="ja-JP" sz="1300">
              <a:latin typeface="ＭＳ Ｐゴシック" panose="020B0600070205080204" pitchFamily="50" charset="-128"/>
              <a:ea typeface="ＭＳ Ｐゴシック" panose="020B0600070205080204" pitchFamily="50" charset="-128"/>
            </a:rPr>
            <a:t>78.2%</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120/131</a:t>
          </a:r>
          <a:r>
            <a:rPr kumimoji="1" lang="ja-JP" altLang="en-US" sz="1300">
              <a:latin typeface="ＭＳ Ｐゴシック" panose="020B0600070205080204" pitchFamily="50" charset="-128"/>
              <a:ea typeface="ＭＳ Ｐゴシック" panose="020B0600070205080204" pitchFamily="50" charset="-128"/>
            </a:rPr>
            <a:t>位） において、類似団体平均を大幅に上回る顕著な老朽化が進んでいる。合併前の旧町時代に整備された学校舎や公営住宅、生活道路インフラが集中的に高経年化を迎えていることが要因である。一方で、港湾・漁港（減価償却率</a:t>
          </a:r>
          <a:r>
            <a:rPr kumimoji="1" lang="en-US" altLang="ja-JP" sz="1300">
              <a:latin typeface="ＭＳ Ｐゴシック" panose="020B0600070205080204" pitchFamily="50" charset="-128"/>
              <a:ea typeface="ＭＳ Ｐゴシック" panose="020B0600070205080204" pitchFamily="50" charset="-128"/>
            </a:rPr>
            <a:t>49.1%</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12/53</a:t>
          </a:r>
          <a:r>
            <a:rPr kumimoji="1" lang="ja-JP" altLang="en-US" sz="1300">
              <a:latin typeface="ＭＳ Ｐゴシック" panose="020B0600070205080204" pitchFamily="50" charset="-128"/>
              <a:ea typeface="ＭＳ Ｐゴシック" panose="020B0600070205080204" pitchFamily="50" charset="-128"/>
            </a:rPr>
            <a:t>位） や公民館（減価償却率</a:t>
          </a:r>
          <a:r>
            <a:rPr kumimoji="1" lang="en-US" altLang="ja-JP" sz="1300">
              <a:latin typeface="ＭＳ Ｐゴシック" panose="020B0600070205080204" pitchFamily="50" charset="-128"/>
              <a:ea typeface="ＭＳ Ｐゴシック" panose="020B0600070205080204" pitchFamily="50" charset="-128"/>
            </a:rPr>
            <a:t>32.8%</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7/116</a:t>
          </a:r>
          <a:r>
            <a:rPr kumimoji="1" lang="ja-JP" altLang="en-US" sz="1300">
              <a:latin typeface="ＭＳ Ｐゴシック" panose="020B0600070205080204" pitchFamily="50" charset="-128"/>
              <a:ea typeface="ＭＳ Ｐゴシック" panose="020B0600070205080204" pitchFamily="50" charset="-128"/>
            </a:rPr>
            <a:t>位） については比較的償却率が低く、近年の適切な改修や施設再編による更新が進んでいる。今後においても平成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年度に策定した公共施設等総合管理計画に基づき、老朽化した施設の集約化・複合化等に引き続き取り組んでいく。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長崎県雲仙市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40,724
39,779
214.29
33,019,370
31,737,052
885,008
16,449,148
19,730,056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xdr:cNvSpPr txBox="1"/>
      </xdr:nvSpPr>
      <xdr:spPr>
        <a:xfrm>
          <a:off x="377341" y="54508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xdr:cNvCxnSpPr/>
      </xdr:nvCxnSpPr>
      <xdr:spPr>
        <a:xfrm flipV="1">
          <a:off x="4086225" y="558927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xdr:cNvSpPr txBox="1"/>
      </xdr:nvSpPr>
      <xdr:spPr>
        <a:xfrm>
          <a:off x="4124960"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xdr:cNvCxnSpPr/>
      </xdr:nvCxnSpPr>
      <xdr:spPr>
        <a:xfrm>
          <a:off x="4020820" y="6832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xdr:cNvSpPr txBox="1"/>
      </xdr:nvSpPr>
      <xdr:spPr>
        <a:xfrm>
          <a:off x="4124960" y="53683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xdr:cNvCxnSpPr/>
      </xdr:nvCxnSpPr>
      <xdr:spPr>
        <a:xfrm>
          <a:off x="4020820" y="5589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macro="" textlink="">
      <xdr:nvSpPr>
        <xdr:cNvPr id="61" name="【図書館】&#10;有形固定資産減価償却率平均値テキスト"/>
        <xdr:cNvSpPr txBox="1"/>
      </xdr:nvSpPr>
      <xdr:spPr>
        <a:xfrm>
          <a:off x="4124960" y="5957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xdr:cNvSpPr/>
      </xdr:nvSpPr>
      <xdr:spPr>
        <a:xfrm>
          <a:off x="4036060" y="6102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xdr:cNvSpPr/>
      </xdr:nvSpPr>
      <xdr:spPr>
        <a:xfrm>
          <a:off x="3312160" y="61137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xdr:cNvSpPr/>
      </xdr:nvSpPr>
      <xdr:spPr>
        <a:xfrm>
          <a:off x="2514600" y="609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xdr:cNvSpPr/>
      </xdr:nvSpPr>
      <xdr:spPr>
        <a:xfrm>
          <a:off x="1739900" y="609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97790</xdr:rowOff>
    </xdr:from>
    <xdr:to>
      <xdr:col>6</xdr:col>
      <xdr:colOff>38100</xdr:colOff>
      <xdr:row>37</xdr:row>
      <xdr:rowOff>27940</xdr:rowOff>
    </xdr:to>
    <xdr:sp macro="" textlink="">
      <xdr:nvSpPr>
        <xdr:cNvPr id="66" name="フローチャート: 判断 65"/>
        <xdr:cNvSpPr/>
      </xdr:nvSpPr>
      <xdr:spPr>
        <a:xfrm>
          <a:off x="965200" y="61328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78740</xdr:rowOff>
    </xdr:from>
    <xdr:to>
      <xdr:col>24</xdr:col>
      <xdr:colOff>114300</xdr:colOff>
      <xdr:row>37</xdr:row>
      <xdr:rowOff>8890</xdr:rowOff>
    </xdr:to>
    <xdr:sp macro="" textlink="">
      <xdr:nvSpPr>
        <xdr:cNvPr id="72" name="楕円 71"/>
        <xdr:cNvSpPr/>
      </xdr:nvSpPr>
      <xdr:spPr>
        <a:xfrm>
          <a:off x="4036060" y="61137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57167</xdr:rowOff>
    </xdr:from>
    <xdr:ext cx="405111" cy="259045"/>
    <xdr:sp macro="" textlink="">
      <xdr:nvSpPr>
        <xdr:cNvPr id="73" name="【図書館】&#10;有形固定資産減価償却率該当値テキスト"/>
        <xdr:cNvSpPr txBox="1"/>
      </xdr:nvSpPr>
      <xdr:spPr>
        <a:xfrm>
          <a:off x="4124960" y="6092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50800</xdr:rowOff>
    </xdr:from>
    <xdr:to>
      <xdr:col>20</xdr:col>
      <xdr:colOff>38100</xdr:colOff>
      <xdr:row>36</xdr:row>
      <xdr:rowOff>152400</xdr:rowOff>
    </xdr:to>
    <xdr:sp macro="" textlink="">
      <xdr:nvSpPr>
        <xdr:cNvPr id="74" name="楕円 73"/>
        <xdr:cNvSpPr/>
      </xdr:nvSpPr>
      <xdr:spPr>
        <a:xfrm>
          <a:off x="3312160" y="60858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101600</xdr:rowOff>
    </xdr:from>
    <xdr:to>
      <xdr:col>24</xdr:col>
      <xdr:colOff>63500</xdr:colOff>
      <xdr:row>36</xdr:row>
      <xdr:rowOff>129540</xdr:rowOff>
    </xdr:to>
    <xdr:cxnSp macro="">
      <xdr:nvCxnSpPr>
        <xdr:cNvPr id="75" name="直線コネクタ 74"/>
        <xdr:cNvCxnSpPr/>
      </xdr:nvCxnSpPr>
      <xdr:spPr>
        <a:xfrm>
          <a:off x="3355340" y="6136640"/>
          <a:ext cx="73152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138430</xdr:rowOff>
    </xdr:from>
    <xdr:to>
      <xdr:col>6</xdr:col>
      <xdr:colOff>38100</xdr:colOff>
      <xdr:row>36</xdr:row>
      <xdr:rowOff>68580</xdr:rowOff>
    </xdr:to>
    <xdr:sp macro="" textlink="">
      <xdr:nvSpPr>
        <xdr:cNvPr id="76" name="楕円 75"/>
        <xdr:cNvSpPr/>
      </xdr:nvSpPr>
      <xdr:spPr>
        <a:xfrm>
          <a:off x="965200" y="60058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37</xdr:row>
      <xdr:rowOff>17</xdr:rowOff>
    </xdr:from>
    <xdr:ext cx="405111" cy="259045"/>
    <xdr:sp macro="" textlink="">
      <xdr:nvSpPr>
        <xdr:cNvPr id="77" name="n_1aveValue【図書館】&#10;有形固定資産減価償却率"/>
        <xdr:cNvSpPr txBox="1"/>
      </xdr:nvSpPr>
      <xdr:spPr>
        <a:xfrm>
          <a:off x="3170564" y="6202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macro="" textlink="">
      <xdr:nvSpPr>
        <xdr:cNvPr id="78" name="n_2aveValue【図書館】&#10;有形固定資産減価償却率"/>
        <xdr:cNvSpPr txBox="1"/>
      </xdr:nvSpPr>
      <xdr:spPr>
        <a:xfrm>
          <a:off x="2385704" y="587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7637</xdr:rowOff>
    </xdr:from>
    <xdr:ext cx="405111" cy="259045"/>
    <xdr:sp macro="" textlink="">
      <xdr:nvSpPr>
        <xdr:cNvPr id="79" name="n_3aveValue【図書館】&#10;有形固定資産減価償却率"/>
        <xdr:cNvSpPr txBox="1"/>
      </xdr:nvSpPr>
      <xdr:spPr>
        <a:xfrm>
          <a:off x="1611004" y="5875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19067</xdr:rowOff>
    </xdr:from>
    <xdr:ext cx="405111" cy="259045"/>
    <xdr:sp macro="" textlink="">
      <xdr:nvSpPr>
        <xdr:cNvPr id="80" name="n_4aveValue【図書館】&#10;有形固定資産減価償却率"/>
        <xdr:cNvSpPr txBox="1"/>
      </xdr:nvSpPr>
      <xdr:spPr>
        <a:xfrm>
          <a:off x="836304" y="6221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168927</xdr:rowOff>
    </xdr:from>
    <xdr:ext cx="405111" cy="259045"/>
    <xdr:sp macro="" textlink="">
      <xdr:nvSpPr>
        <xdr:cNvPr id="81" name="n_1mainValue【図書館】&#10;有形固定資産減価償却率"/>
        <xdr:cNvSpPr txBox="1"/>
      </xdr:nvSpPr>
      <xdr:spPr>
        <a:xfrm>
          <a:off x="3170564" y="5868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85107</xdr:rowOff>
    </xdr:from>
    <xdr:ext cx="405111" cy="259045"/>
    <xdr:sp macro="" textlink="">
      <xdr:nvSpPr>
        <xdr:cNvPr id="82" name="n_4mainValue【図書館】&#10;有形固定資産減価償却率"/>
        <xdr:cNvSpPr txBox="1"/>
      </xdr:nvSpPr>
      <xdr:spPr>
        <a:xfrm>
          <a:off x="836304" y="5784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3" name="正方形/長方形 82"/>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4" name="正方形/長方形 83"/>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5" name="正方形/長方形 84"/>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6" name="正方形/長方形 85"/>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7" name="正方形/長方形 86"/>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8" name="正方形/長方形 87"/>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9" name="正方形/長方形 88"/>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0" name="正方形/長方形 89"/>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1" name="テキスト ボックス 90"/>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2" name="直線コネクタ 91"/>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3" name="直線コネクタ 92"/>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4" name="テキスト ボックス 93"/>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5" name="直線コネクタ 94"/>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96" name="テキスト ボックス 95"/>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7" name="直線コネクタ 96"/>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98" name="テキスト ボックス 97"/>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9" name="直線コネクタ 98"/>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0" name="テキスト ボックス 99"/>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1" name="直線コネクタ 100"/>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2" name="テキスト ボックス 101"/>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3" name="直線コネクタ 102"/>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4" name="テキスト ボックス 103"/>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5" name="【図書館】&#10;一人当たり面積グラフ枠"/>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06" name="直線コネクタ 105"/>
        <xdr:cNvCxnSpPr/>
      </xdr:nvCxnSpPr>
      <xdr:spPr>
        <a:xfrm flipV="1">
          <a:off x="9219565" y="569976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07" name="【図書館】&#10;一人当たり面積最小値テキスト"/>
        <xdr:cNvSpPr txBox="1"/>
      </xdr:nvSpPr>
      <xdr:spPr>
        <a:xfrm>
          <a:off x="9258300" y="705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08" name="直線コネクタ 107"/>
        <xdr:cNvCxnSpPr/>
      </xdr:nvCxnSpPr>
      <xdr:spPr>
        <a:xfrm>
          <a:off x="9154160" y="70523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09" name="【図書館】&#10;一人当たり面積最大値テキスト"/>
        <xdr:cNvSpPr txBox="1"/>
      </xdr:nvSpPr>
      <xdr:spPr>
        <a:xfrm>
          <a:off x="9258300" y="548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0" name="直線コネクタ 109"/>
        <xdr:cNvCxnSpPr/>
      </xdr:nvCxnSpPr>
      <xdr:spPr>
        <a:xfrm>
          <a:off x="9154160" y="5699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82567</xdr:rowOff>
    </xdr:from>
    <xdr:ext cx="469744" cy="259045"/>
    <xdr:sp macro="" textlink="">
      <xdr:nvSpPr>
        <xdr:cNvPr id="111" name="【図書館】&#10;一人当たり面積平均値テキスト"/>
        <xdr:cNvSpPr txBox="1"/>
      </xdr:nvSpPr>
      <xdr:spPr>
        <a:xfrm>
          <a:off x="9258300" y="662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2" name="フローチャート: 判断 111"/>
        <xdr:cNvSpPr/>
      </xdr:nvSpPr>
      <xdr:spPr>
        <a:xfrm>
          <a:off x="9192260" y="67652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13" name="フローチャート: 判断 112"/>
        <xdr:cNvSpPr/>
      </xdr:nvSpPr>
      <xdr:spPr>
        <a:xfrm>
          <a:off x="8445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14" name="フローチャート: 判断 113"/>
        <xdr:cNvSpPr/>
      </xdr:nvSpPr>
      <xdr:spPr>
        <a:xfrm>
          <a:off x="7670800" y="67691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15" name="フローチャート: 判断 114"/>
        <xdr:cNvSpPr/>
      </xdr:nvSpPr>
      <xdr:spPr>
        <a:xfrm>
          <a:off x="6873240" y="677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124460</xdr:rowOff>
    </xdr:from>
    <xdr:to>
      <xdr:col>36</xdr:col>
      <xdr:colOff>165100</xdr:colOff>
      <xdr:row>41</xdr:row>
      <xdr:rowOff>54610</xdr:rowOff>
    </xdr:to>
    <xdr:sp macro="" textlink="">
      <xdr:nvSpPr>
        <xdr:cNvPr id="116" name="フローチャート: 判断 115"/>
        <xdr:cNvSpPr/>
      </xdr:nvSpPr>
      <xdr:spPr>
        <a:xfrm>
          <a:off x="6098540" y="6830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7" name="テキスト ボックス 116"/>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8" name="テキスト ボックス 117"/>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9" name="テキスト ボックス 118"/>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0" name="テキスト ボックス 119"/>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1" name="テキスト ボックス 120"/>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113030</xdr:rowOff>
    </xdr:from>
    <xdr:to>
      <xdr:col>55</xdr:col>
      <xdr:colOff>50800</xdr:colOff>
      <xdr:row>42</xdr:row>
      <xdr:rowOff>43180</xdr:rowOff>
    </xdr:to>
    <xdr:sp macro="" textlink="">
      <xdr:nvSpPr>
        <xdr:cNvPr id="122" name="楕円 121"/>
        <xdr:cNvSpPr/>
      </xdr:nvSpPr>
      <xdr:spPr>
        <a:xfrm>
          <a:off x="9192260" y="69862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27957</xdr:rowOff>
    </xdr:from>
    <xdr:ext cx="469744" cy="259045"/>
    <xdr:sp macro="" textlink="">
      <xdr:nvSpPr>
        <xdr:cNvPr id="123" name="【図書館】&#10;一人当たり面積該当値テキスト"/>
        <xdr:cNvSpPr txBox="1"/>
      </xdr:nvSpPr>
      <xdr:spPr>
        <a:xfrm>
          <a:off x="9258300" y="690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113030</xdr:rowOff>
    </xdr:from>
    <xdr:to>
      <xdr:col>50</xdr:col>
      <xdr:colOff>165100</xdr:colOff>
      <xdr:row>42</xdr:row>
      <xdr:rowOff>43180</xdr:rowOff>
    </xdr:to>
    <xdr:sp macro="" textlink="">
      <xdr:nvSpPr>
        <xdr:cNvPr id="124" name="楕円 123"/>
        <xdr:cNvSpPr/>
      </xdr:nvSpPr>
      <xdr:spPr>
        <a:xfrm>
          <a:off x="8445500" y="6986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163830</xdr:rowOff>
    </xdr:from>
    <xdr:to>
      <xdr:col>55</xdr:col>
      <xdr:colOff>0</xdr:colOff>
      <xdr:row>41</xdr:row>
      <xdr:rowOff>163830</xdr:rowOff>
    </xdr:to>
    <xdr:cxnSp macro="">
      <xdr:nvCxnSpPr>
        <xdr:cNvPr id="125" name="直線コネクタ 124"/>
        <xdr:cNvCxnSpPr/>
      </xdr:nvCxnSpPr>
      <xdr:spPr>
        <a:xfrm>
          <a:off x="8496300" y="703707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113030</xdr:rowOff>
    </xdr:from>
    <xdr:to>
      <xdr:col>36</xdr:col>
      <xdr:colOff>165100</xdr:colOff>
      <xdr:row>42</xdr:row>
      <xdr:rowOff>43180</xdr:rowOff>
    </xdr:to>
    <xdr:sp macro="" textlink="">
      <xdr:nvSpPr>
        <xdr:cNvPr id="126" name="楕円 125"/>
        <xdr:cNvSpPr/>
      </xdr:nvSpPr>
      <xdr:spPr>
        <a:xfrm>
          <a:off x="6098540" y="6986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39</xdr:row>
      <xdr:rowOff>10177</xdr:rowOff>
    </xdr:from>
    <xdr:ext cx="469744" cy="259045"/>
    <xdr:sp macro="" textlink="">
      <xdr:nvSpPr>
        <xdr:cNvPr id="127" name="n_1aveValue【図書館】&#10;一人当たり面積"/>
        <xdr:cNvSpPr txBox="1"/>
      </xdr:nvSpPr>
      <xdr:spPr>
        <a:xfrm>
          <a:off x="8271587" y="654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10177</xdr:rowOff>
    </xdr:from>
    <xdr:ext cx="469744" cy="259045"/>
    <xdr:sp macro="" textlink="">
      <xdr:nvSpPr>
        <xdr:cNvPr id="128" name="n_2aveValue【図書館】&#10;一人当たり面積"/>
        <xdr:cNvSpPr txBox="1"/>
      </xdr:nvSpPr>
      <xdr:spPr>
        <a:xfrm>
          <a:off x="7509587" y="654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13987</xdr:rowOff>
    </xdr:from>
    <xdr:ext cx="469744" cy="259045"/>
    <xdr:sp macro="" textlink="">
      <xdr:nvSpPr>
        <xdr:cNvPr id="129" name="n_3aveValue【図書館】&#10;一人当たり面積"/>
        <xdr:cNvSpPr txBox="1"/>
      </xdr:nvSpPr>
      <xdr:spPr>
        <a:xfrm>
          <a:off x="6712027" y="655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71137</xdr:rowOff>
    </xdr:from>
    <xdr:ext cx="469744" cy="259045"/>
    <xdr:sp macro="" textlink="">
      <xdr:nvSpPr>
        <xdr:cNvPr id="130" name="n_4aveValue【図書館】&#10;一人当たり面積"/>
        <xdr:cNvSpPr txBox="1"/>
      </xdr:nvSpPr>
      <xdr:spPr>
        <a:xfrm>
          <a:off x="5937327" y="660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34307</xdr:rowOff>
    </xdr:from>
    <xdr:ext cx="469744" cy="259045"/>
    <xdr:sp macro="" textlink="">
      <xdr:nvSpPr>
        <xdr:cNvPr id="131" name="n_1mainValue【図書館】&#10;一人当たり面積"/>
        <xdr:cNvSpPr txBox="1"/>
      </xdr:nvSpPr>
      <xdr:spPr>
        <a:xfrm>
          <a:off x="8271587" y="707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34307</xdr:rowOff>
    </xdr:from>
    <xdr:ext cx="469744" cy="259045"/>
    <xdr:sp macro="" textlink="">
      <xdr:nvSpPr>
        <xdr:cNvPr id="132" name="n_4mainValue【図書館】&#10;一人当たり面積"/>
        <xdr:cNvSpPr txBox="1"/>
      </xdr:nvSpPr>
      <xdr:spPr>
        <a:xfrm>
          <a:off x="5937327" y="707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3" name="正方形/長方形 132"/>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4" name="正方形/長方形 133"/>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5" name="正方形/長方形 134"/>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6" name="正方形/長方形 135"/>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7" name="正方形/長方形 136"/>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8" name="正方形/長方形 137"/>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9" name="正方形/長方形 138"/>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0" name="正方形/長方形 139"/>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1" name="テキスト ボックス 140"/>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2" name="直線コネクタ 141"/>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43" name="テキスト ボックス 142"/>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44" name="直線コネクタ 143"/>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45" name="テキスト ボックス 144"/>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46" name="直線コネクタ 145"/>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47" name="テキスト ボックス 146"/>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48" name="直線コネクタ 147"/>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49" name="テキスト ボックス 148"/>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0" name="直線コネクタ 149"/>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51" name="テキスト ボックス 150"/>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52" name="直線コネクタ 151"/>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53" name="テキスト ボックス 152"/>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4" name="直線コネクタ 153"/>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55" name="テキスト ボックス 154"/>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6" name="【体育館・プール】&#10;有形固定資産減価償却率グラフ枠"/>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57" name="直線コネクタ 156"/>
        <xdr:cNvCxnSpPr/>
      </xdr:nvCxnSpPr>
      <xdr:spPr>
        <a:xfrm flipV="1">
          <a:off x="4086225" y="938784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58" name="【体育館・プール】&#10;有形固定資産減価償却率最小値テキスト"/>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59" name="直線コネクタ 158"/>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60" name="【体育館・プール】&#10;有形固定資産減価償却率最大値テキスト"/>
        <xdr:cNvSpPr txBox="1"/>
      </xdr:nvSpPr>
      <xdr:spPr>
        <a:xfrm>
          <a:off x="4124960" y="9166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61" name="直線コネクタ 160"/>
        <xdr:cNvCxnSpPr/>
      </xdr:nvCxnSpPr>
      <xdr:spPr>
        <a:xfrm>
          <a:off x="4020820" y="9387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70502</xdr:rowOff>
    </xdr:from>
    <xdr:ext cx="405111" cy="259045"/>
    <xdr:sp macro="" textlink="">
      <xdr:nvSpPr>
        <xdr:cNvPr id="162" name="【体育館・プール】&#10;有形固定資産減価償却率平均値テキスト"/>
        <xdr:cNvSpPr txBox="1"/>
      </xdr:nvSpPr>
      <xdr:spPr>
        <a:xfrm>
          <a:off x="4124960" y="101289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63" name="フローチャート: 判断 162"/>
        <xdr:cNvSpPr/>
      </xdr:nvSpPr>
      <xdr:spPr>
        <a:xfrm>
          <a:off x="4036060" y="10150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64" name="フローチャート: 判断 163"/>
        <xdr:cNvSpPr/>
      </xdr:nvSpPr>
      <xdr:spPr>
        <a:xfrm>
          <a:off x="3312160" y="101390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65" name="フローチャート: 判断 164"/>
        <xdr:cNvSpPr/>
      </xdr:nvSpPr>
      <xdr:spPr>
        <a:xfrm>
          <a:off x="2514600" y="1011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66" name="フローチャート: 判断 165"/>
        <xdr:cNvSpPr/>
      </xdr:nvSpPr>
      <xdr:spPr>
        <a:xfrm>
          <a:off x="1739900" y="1007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93980</xdr:rowOff>
    </xdr:from>
    <xdr:to>
      <xdr:col>6</xdr:col>
      <xdr:colOff>38100</xdr:colOff>
      <xdr:row>60</xdr:row>
      <xdr:rowOff>24130</xdr:rowOff>
    </xdr:to>
    <xdr:sp macro="" textlink="">
      <xdr:nvSpPr>
        <xdr:cNvPr id="167" name="フローチャート: 判断 166"/>
        <xdr:cNvSpPr/>
      </xdr:nvSpPr>
      <xdr:spPr>
        <a:xfrm>
          <a:off x="965200" y="99847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8" name="テキスト ボックス 167"/>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9" name="テキスト ボックス 168"/>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0" name="テキスト ボックス 169"/>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1" name="テキスト ボックス 170"/>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2" name="テキスト ボックス 171"/>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40640</xdr:rowOff>
    </xdr:from>
    <xdr:to>
      <xdr:col>24</xdr:col>
      <xdr:colOff>114300</xdr:colOff>
      <xdr:row>58</xdr:row>
      <xdr:rowOff>142240</xdr:rowOff>
    </xdr:to>
    <xdr:sp macro="" textlink="">
      <xdr:nvSpPr>
        <xdr:cNvPr id="173" name="楕円 172"/>
        <xdr:cNvSpPr/>
      </xdr:nvSpPr>
      <xdr:spPr>
        <a:xfrm>
          <a:off x="4036060" y="976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63517</xdr:rowOff>
    </xdr:from>
    <xdr:ext cx="405111" cy="259045"/>
    <xdr:sp macro="" textlink="">
      <xdr:nvSpPr>
        <xdr:cNvPr id="174" name="【体育館・プール】&#10;有形固定資産減価償却率該当値テキスト"/>
        <xdr:cNvSpPr txBox="1"/>
      </xdr:nvSpPr>
      <xdr:spPr>
        <a:xfrm>
          <a:off x="4124960" y="961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160655</xdr:rowOff>
    </xdr:from>
    <xdr:to>
      <xdr:col>20</xdr:col>
      <xdr:colOff>38100</xdr:colOff>
      <xdr:row>58</xdr:row>
      <xdr:rowOff>90805</xdr:rowOff>
    </xdr:to>
    <xdr:sp macro="" textlink="">
      <xdr:nvSpPr>
        <xdr:cNvPr id="175" name="楕円 174"/>
        <xdr:cNvSpPr/>
      </xdr:nvSpPr>
      <xdr:spPr>
        <a:xfrm>
          <a:off x="3312160" y="97161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40005</xdr:rowOff>
    </xdr:from>
    <xdr:to>
      <xdr:col>24</xdr:col>
      <xdr:colOff>63500</xdr:colOff>
      <xdr:row>58</xdr:row>
      <xdr:rowOff>91440</xdr:rowOff>
    </xdr:to>
    <xdr:cxnSp macro="">
      <xdr:nvCxnSpPr>
        <xdr:cNvPr id="176" name="直線コネクタ 175"/>
        <xdr:cNvCxnSpPr/>
      </xdr:nvCxnSpPr>
      <xdr:spPr>
        <a:xfrm>
          <a:off x="3355340" y="9763125"/>
          <a:ext cx="73152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109220</xdr:rowOff>
    </xdr:from>
    <xdr:to>
      <xdr:col>15</xdr:col>
      <xdr:colOff>101600</xdr:colOff>
      <xdr:row>58</xdr:row>
      <xdr:rowOff>39370</xdr:rowOff>
    </xdr:to>
    <xdr:sp macro="" textlink="">
      <xdr:nvSpPr>
        <xdr:cNvPr id="177" name="楕円 176"/>
        <xdr:cNvSpPr/>
      </xdr:nvSpPr>
      <xdr:spPr>
        <a:xfrm>
          <a:off x="2514600" y="96647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160020</xdr:rowOff>
    </xdr:from>
    <xdr:to>
      <xdr:col>19</xdr:col>
      <xdr:colOff>177800</xdr:colOff>
      <xdr:row>58</xdr:row>
      <xdr:rowOff>40005</xdr:rowOff>
    </xdr:to>
    <xdr:cxnSp macro="">
      <xdr:nvCxnSpPr>
        <xdr:cNvPr id="178" name="直線コネクタ 177"/>
        <xdr:cNvCxnSpPr/>
      </xdr:nvCxnSpPr>
      <xdr:spPr>
        <a:xfrm>
          <a:off x="2565400" y="9715500"/>
          <a:ext cx="78994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128270</xdr:rowOff>
    </xdr:from>
    <xdr:to>
      <xdr:col>10</xdr:col>
      <xdr:colOff>165100</xdr:colOff>
      <xdr:row>58</xdr:row>
      <xdr:rowOff>58420</xdr:rowOff>
    </xdr:to>
    <xdr:sp macro="" textlink="">
      <xdr:nvSpPr>
        <xdr:cNvPr id="179" name="楕円 178"/>
        <xdr:cNvSpPr/>
      </xdr:nvSpPr>
      <xdr:spPr>
        <a:xfrm>
          <a:off x="1739900" y="96837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160020</xdr:rowOff>
    </xdr:from>
    <xdr:to>
      <xdr:col>15</xdr:col>
      <xdr:colOff>50800</xdr:colOff>
      <xdr:row>58</xdr:row>
      <xdr:rowOff>7620</xdr:rowOff>
    </xdr:to>
    <xdr:cxnSp macro="">
      <xdr:nvCxnSpPr>
        <xdr:cNvPr id="180" name="直線コネクタ 179"/>
        <xdr:cNvCxnSpPr/>
      </xdr:nvCxnSpPr>
      <xdr:spPr>
        <a:xfrm flipV="1">
          <a:off x="1790700" y="9715500"/>
          <a:ext cx="7747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149225</xdr:rowOff>
    </xdr:from>
    <xdr:to>
      <xdr:col>6</xdr:col>
      <xdr:colOff>38100</xdr:colOff>
      <xdr:row>61</xdr:row>
      <xdr:rowOff>79375</xdr:rowOff>
    </xdr:to>
    <xdr:sp macro="" textlink="">
      <xdr:nvSpPr>
        <xdr:cNvPr id="181" name="楕円 180"/>
        <xdr:cNvSpPr/>
      </xdr:nvSpPr>
      <xdr:spPr>
        <a:xfrm>
          <a:off x="965200" y="102076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7620</xdr:rowOff>
    </xdr:from>
    <xdr:to>
      <xdr:col>10</xdr:col>
      <xdr:colOff>114300</xdr:colOff>
      <xdr:row>61</xdr:row>
      <xdr:rowOff>28575</xdr:rowOff>
    </xdr:to>
    <xdr:cxnSp macro="">
      <xdr:nvCxnSpPr>
        <xdr:cNvPr id="182" name="直線コネクタ 181"/>
        <xdr:cNvCxnSpPr/>
      </xdr:nvCxnSpPr>
      <xdr:spPr>
        <a:xfrm flipV="1">
          <a:off x="1008380" y="9730740"/>
          <a:ext cx="782320" cy="523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1922</xdr:rowOff>
    </xdr:from>
    <xdr:ext cx="405111" cy="259045"/>
    <xdr:sp macro="" textlink="">
      <xdr:nvSpPr>
        <xdr:cNvPr id="183" name="n_1aveValue【体育館・プール】&#10;有形固定資産減価償却率"/>
        <xdr:cNvSpPr txBox="1"/>
      </xdr:nvSpPr>
      <xdr:spPr>
        <a:xfrm>
          <a:off x="3170564" y="1022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154322</xdr:rowOff>
    </xdr:from>
    <xdr:ext cx="405111" cy="259045"/>
    <xdr:sp macro="" textlink="">
      <xdr:nvSpPr>
        <xdr:cNvPr id="184" name="n_2aveValue【体育館・プール】&#10;有形固定資産減価償却率"/>
        <xdr:cNvSpPr txBox="1"/>
      </xdr:nvSpPr>
      <xdr:spPr>
        <a:xfrm>
          <a:off x="2385704" y="1021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104792</xdr:rowOff>
    </xdr:from>
    <xdr:ext cx="405111" cy="259045"/>
    <xdr:sp macro="" textlink="">
      <xdr:nvSpPr>
        <xdr:cNvPr id="185" name="n_3aveValue【体育館・プール】&#10;有形固定資産減価償却率"/>
        <xdr:cNvSpPr txBox="1"/>
      </xdr:nvSpPr>
      <xdr:spPr>
        <a:xfrm>
          <a:off x="1611004" y="10163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40657</xdr:rowOff>
    </xdr:from>
    <xdr:ext cx="405111" cy="259045"/>
    <xdr:sp macro="" textlink="">
      <xdr:nvSpPr>
        <xdr:cNvPr id="186" name="n_4aveValue【体育館・プール】&#10;有形固定資産減価償却率"/>
        <xdr:cNvSpPr txBox="1"/>
      </xdr:nvSpPr>
      <xdr:spPr>
        <a:xfrm>
          <a:off x="836304" y="976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107332</xdr:rowOff>
    </xdr:from>
    <xdr:ext cx="405111" cy="259045"/>
    <xdr:sp macro="" textlink="">
      <xdr:nvSpPr>
        <xdr:cNvPr id="187" name="n_1mainValue【体育館・プール】&#10;有形固定資産減価償却率"/>
        <xdr:cNvSpPr txBox="1"/>
      </xdr:nvSpPr>
      <xdr:spPr>
        <a:xfrm>
          <a:off x="3170564" y="949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55897</xdr:rowOff>
    </xdr:from>
    <xdr:ext cx="405111" cy="259045"/>
    <xdr:sp macro="" textlink="">
      <xdr:nvSpPr>
        <xdr:cNvPr id="188" name="n_2mainValue【体育館・プール】&#10;有形固定資産減価償却率"/>
        <xdr:cNvSpPr txBox="1"/>
      </xdr:nvSpPr>
      <xdr:spPr>
        <a:xfrm>
          <a:off x="2385704" y="944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74947</xdr:rowOff>
    </xdr:from>
    <xdr:ext cx="405111" cy="259045"/>
    <xdr:sp macro="" textlink="">
      <xdr:nvSpPr>
        <xdr:cNvPr id="189" name="n_3mainValue【体育館・プール】&#10;有形固定資産減価償却率"/>
        <xdr:cNvSpPr txBox="1"/>
      </xdr:nvSpPr>
      <xdr:spPr>
        <a:xfrm>
          <a:off x="1611004" y="946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70502</xdr:rowOff>
    </xdr:from>
    <xdr:ext cx="405111" cy="259045"/>
    <xdr:sp macro="" textlink="">
      <xdr:nvSpPr>
        <xdr:cNvPr id="190" name="n_4mainValue【体育館・プール】&#10;有形固定資産減価償却率"/>
        <xdr:cNvSpPr txBox="1"/>
      </xdr:nvSpPr>
      <xdr:spPr>
        <a:xfrm>
          <a:off x="836304" y="1029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1" name="正方形/長方形 190"/>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2" name="正方形/長方形 191"/>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3" name="正方形/長方形 192"/>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4" name="正方形/長方形 193"/>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5" name="正方形/長方形 194"/>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6" name="正方形/長方形 195"/>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7" name="正方形/長方形 196"/>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8" name="正方形/長方形 197"/>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9" name="テキスト ボックス 198"/>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0" name="直線コネクタ 199"/>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01" name="直線コネクタ 200"/>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02" name="テキスト ボックス 201"/>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03" name="直線コネクタ 202"/>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04" name="テキスト ボックス 203"/>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05" name="直線コネクタ 204"/>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06" name="テキスト ボックス 205"/>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07" name="直線コネクタ 206"/>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08" name="テキスト ボックス 207"/>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09" name="直線コネクタ 208"/>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10" name="テキスト ボックス 209"/>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1" name="直線コネクタ 210"/>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12" name="テキスト ボックス 211"/>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3" name="【体育館・プール】&#10;一人当たり面積グラフ枠"/>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14" name="直線コネクタ 213"/>
        <xdr:cNvCxnSpPr/>
      </xdr:nvCxnSpPr>
      <xdr:spPr>
        <a:xfrm flipV="1">
          <a:off x="9219565" y="9513189"/>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15" name="【体育館・プール】&#10;一人当たり面積最小値テキスト"/>
        <xdr:cNvSpPr txBox="1"/>
      </xdr:nvSpPr>
      <xdr:spPr>
        <a:xfrm>
          <a:off x="9258300" y="10808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16" name="直線コネクタ 215"/>
        <xdr:cNvCxnSpPr/>
      </xdr:nvCxnSpPr>
      <xdr:spPr>
        <a:xfrm>
          <a:off x="9154160" y="108047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17" name="【体育館・プール】&#10;一人当たり面積最大値テキスト"/>
        <xdr:cNvSpPr txBox="1"/>
      </xdr:nvSpPr>
      <xdr:spPr>
        <a:xfrm>
          <a:off x="9258300" y="9292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18" name="直線コネクタ 217"/>
        <xdr:cNvCxnSpPr/>
      </xdr:nvCxnSpPr>
      <xdr:spPr>
        <a:xfrm>
          <a:off x="9154160" y="95131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12590</xdr:rowOff>
    </xdr:from>
    <xdr:ext cx="469744" cy="259045"/>
    <xdr:sp macro="" textlink="">
      <xdr:nvSpPr>
        <xdr:cNvPr id="219" name="【体育館・プール】&#10;一人当たり面積平均値テキスト"/>
        <xdr:cNvSpPr txBox="1"/>
      </xdr:nvSpPr>
      <xdr:spPr>
        <a:xfrm>
          <a:off x="9258300" y="105739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20" name="フローチャート: 判断 219"/>
        <xdr:cNvSpPr/>
      </xdr:nvSpPr>
      <xdr:spPr>
        <a:xfrm>
          <a:off x="9192260" y="1059548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21" name="フローチャート: 判断 220"/>
        <xdr:cNvSpPr/>
      </xdr:nvSpPr>
      <xdr:spPr>
        <a:xfrm>
          <a:off x="8445500" y="1059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22" name="フローチャート: 判断 221"/>
        <xdr:cNvSpPr/>
      </xdr:nvSpPr>
      <xdr:spPr>
        <a:xfrm>
          <a:off x="7670800" y="106004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23" name="フローチャート: 判断 222"/>
        <xdr:cNvSpPr/>
      </xdr:nvSpPr>
      <xdr:spPr>
        <a:xfrm>
          <a:off x="6873240" y="10605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61595</xdr:rowOff>
    </xdr:from>
    <xdr:to>
      <xdr:col>36</xdr:col>
      <xdr:colOff>165100</xdr:colOff>
      <xdr:row>63</xdr:row>
      <xdr:rowOff>163195</xdr:rowOff>
    </xdr:to>
    <xdr:sp macro="" textlink="">
      <xdr:nvSpPr>
        <xdr:cNvPr id="224" name="フローチャート: 判断 223"/>
        <xdr:cNvSpPr/>
      </xdr:nvSpPr>
      <xdr:spPr>
        <a:xfrm>
          <a:off x="6098540" y="1062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5" name="テキスト ボックス 224"/>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6" name="テキスト ボックス 225"/>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7" name="テキスト ボックス 226"/>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8" name="テキスト ボックス 227"/>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9" name="テキスト ボックス 228"/>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30353</xdr:rowOff>
    </xdr:from>
    <xdr:to>
      <xdr:col>55</xdr:col>
      <xdr:colOff>50800</xdr:colOff>
      <xdr:row>63</xdr:row>
      <xdr:rowOff>131953</xdr:rowOff>
    </xdr:to>
    <xdr:sp macro="" textlink="">
      <xdr:nvSpPr>
        <xdr:cNvPr id="230" name="楕円 229"/>
        <xdr:cNvSpPr/>
      </xdr:nvSpPr>
      <xdr:spPr>
        <a:xfrm>
          <a:off x="9192260" y="1059167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53230</xdr:rowOff>
    </xdr:from>
    <xdr:ext cx="469744" cy="259045"/>
    <xdr:sp macro="" textlink="">
      <xdr:nvSpPr>
        <xdr:cNvPr id="231" name="【体育館・プール】&#10;一人当たり面積該当値テキスト"/>
        <xdr:cNvSpPr txBox="1"/>
      </xdr:nvSpPr>
      <xdr:spPr>
        <a:xfrm>
          <a:off x="9258300" y="10446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32639</xdr:rowOff>
    </xdr:from>
    <xdr:to>
      <xdr:col>50</xdr:col>
      <xdr:colOff>165100</xdr:colOff>
      <xdr:row>63</xdr:row>
      <xdr:rowOff>134239</xdr:rowOff>
    </xdr:to>
    <xdr:sp macro="" textlink="">
      <xdr:nvSpPr>
        <xdr:cNvPr id="232" name="楕円 231"/>
        <xdr:cNvSpPr/>
      </xdr:nvSpPr>
      <xdr:spPr>
        <a:xfrm>
          <a:off x="8445500" y="10593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81153</xdr:rowOff>
    </xdr:from>
    <xdr:to>
      <xdr:col>55</xdr:col>
      <xdr:colOff>0</xdr:colOff>
      <xdr:row>63</xdr:row>
      <xdr:rowOff>83439</xdr:rowOff>
    </xdr:to>
    <xdr:cxnSp macro="">
      <xdr:nvCxnSpPr>
        <xdr:cNvPr id="233" name="直線コネクタ 232"/>
        <xdr:cNvCxnSpPr/>
      </xdr:nvCxnSpPr>
      <xdr:spPr>
        <a:xfrm flipV="1">
          <a:off x="8496300" y="10642473"/>
          <a:ext cx="7239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34544</xdr:rowOff>
    </xdr:from>
    <xdr:to>
      <xdr:col>46</xdr:col>
      <xdr:colOff>38100</xdr:colOff>
      <xdr:row>63</xdr:row>
      <xdr:rowOff>136144</xdr:rowOff>
    </xdr:to>
    <xdr:sp macro="" textlink="">
      <xdr:nvSpPr>
        <xdr:cNvPr id="234" name="楕円 233"/>
        <xdr:cNvSpPr/>
      </xdr:nvSpPr>
      <xdr:spPr>
        <a:xfrm>
          <a:off x="7670800" y="1059586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83439</xdr:rowOff>
    </xdr:from>
    <xdr:to>
      <xdr:col>50</xdr:col>
      <xdr:colOff>114300</xdr:colOff>
      <xdr:row>63</xdr:row>
      <xdr:rowOff>85344</xdr:rowOff>
    </xdr:to>
    <xdr:cxnSp macro="">
      <xdr:nvCxnSpPr>
        <xdr:cNvPr id="235" name="直線コネクタ 234"/>
        <xdr:cNvCxnSpPr/>
      </xdr:nvCxnSpPr>
      <xdr:spPr>
        <a:xfrm flipV="1">
          <a:off x="7713980" y="10644759"/>
          <a:ext cx="78232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36068</xdr:rowOff>
    </xdr:from>
    <xdr:to>
      <xdr:col>41</xdr:col>
      <xdr:colOff>101600</xdr:colOff>
      <xdr:row>63</xdr:row>
      <xdr:rowOff>137668</xdr:rowOff>
    </xdr:to>
    <xdr:sp macro="" textlink="">
      <xdr:nvSpPr>
        <xdr:cNvPr id="236" name="楕円 235"/>
        <xdr:cNvSpPr/>
      </xdr:nvSpPr>
      <xdr:spPr>
        <a:xfrm>
          <a:off x="6873240" y="10597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85344</xdr:rowOff>
    </xdr:from>
    <xdr:to>
      <xdr:col>45</xdr:col>
      <xdr:colOff>177800</xdr:colOff>
      <xdr:row>63</xdr:row>
      <xdr:rowOff>86868</xdr:rowOff>
    </xdr:to>
    <xdr:cxnSp macro="">
      <xdr:nvCxnSpPr>
        <xdr:cNvPr id="237" name="直線コネクタ 236"/>
        <xdr:cNvCxnSpPr/>
      </xdr:nvCxnSpPr>
      <xdr:spPr>
        <a:xfrm flipV="1">
          <a:off x="6924040" y="10646664"/>
          <a:ext cx="78994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65024</xdr:rowOff>
    </xdr:from>
    <xdr:to>
      <xdr:col>36</xdr:col>
      <xdr:colOff>165100</xdr:colOff>
      <xdr:row>63</xdr:row>
      <xdr:rowOff>166624</xdr:rowOff>
    </xdr:to>
    <xdr:sp macro="" textlink="">
      <xdr:nvSpPr>
        <xdr:cNvPr id="238" name="楕円 237"/>
        <xdr:cNvSpPr/>
      </xdr:nvSpPr>
      <xdr:spPr>
        <a:xfrm>
          <a:off x="6098540" y="10626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86868</xdr:rowOff>
    </xdr:from>
    <xdr:to>
      <xdr:col>41</xdr:col>
      <xdr:colOff>50800</xdr:colOff>
      <xdr:row>63</xdr:row>
      <xdr:rowOff>115824</xdr:rowOff>
    </xdr:to>
    <xdr:cxnSp macro="">
      <xdr:nvCxnSpPr>
        <xdr:cNvPr id="239" name="直線コネクタ 238"/>
        <xdr:cNvCxnSpPr/>
      </xdr:nvCxnSpPr>
      <xdr:spPr>
        <a:xfrm flipV="1">
          <a:off x="6149340" y="10648188"/>
          <a:ext cx="7747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129176</xdr:rowOff>
    </xdr:from>
    <xdr:ext cx="469744" cy="259045"/>
    <xdr:sp macro="" textlink="">
      <xdr:nvSpPr>
        <xdr:cNvPr id="240" name="n_1aveValue【体育館・プール】&#10;一人当たり面積"/>
        <xdr:cNvSpPr txBox="1"/>
      </xdr:nvSpPr>
      <xdr:spPr>
        <a:xfrm>
          <a:off x="8271587" y="10690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131843</xdr:rowOff>
    </xdr:from>
    <xdr:ext cx="469744" cy="259045"/>
    <xdr:sp macro="" textlink="">
      <xdr:nvSpPr>
        <xdr:cNvPr id="241" name="n_2aveValue【体育館・プール】&#10;一人当たり面積"/>
        <xdr:cNvSpPr txBox="1"/>
      </xdr:nvSpPr>
      <xdr:spPr>
        <a:xfrm>
          <a:off x="7509587" y="10693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136796</xdr:rowOff>
    </xdr:from>
    <xdr:ext cx="469744" cy="259045"/>
    <xdr:sp macro="" textlink="">
      <xdr:nvSpPr>
        <xdr:cNvPr id="242" name="n_3aveValue【体育館・プール】&#10;一人当たり面積"/>
        <xdr:cNvSpPr txBox="1"/>
      </xdr:nvSpPr>
      <xdr:spPr>
        <a:xfrm>
          <a:off x="6712027" y="10698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8272</xdr:rowOff>
    </xdr:from>
    <xdr:ext cx="469744" cy="259045"/>
    <xdr:sp macro="" textlink="">
      <xdr:nvSpPr>
        <xdr:cNvPr id="243" name="n_4aveValue【体育館・プール】&#10;一人当たり面積"/>
        <xdr:cNvSpPr txBox="1"/>
      </xdr:nvSpPr>
      <xdr:spPr>
        <a:xfrm>
          <a:off x="5937327" y="10401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150766</xdr:rowOff>
    </xdr:from>
    <xdr:ext cx="469744" cy="259045"/>
    <xdr:sp macro="" textlink="">
      <xdr:nvSpPr>
        <xdr:cNvPr id="244" name="n_1mainValue【体育館・プール】&#10;一人当たり面積"/>
        <xdr:cNvSpPr txBox="1"/>
      </xdr:nvSpPr>
      <xdr:spPr>
        <a:xfrm>
          <a:off x="8271587" y="10376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152671</xdr:rowOff>
    </xdr:from>
    <xdr:ext cx="469744" cy="259045"/>
    <xdr:sp macro="" textlink="">
      <xdr:nvSpPr>
        <xdr:cNvPr id="245" name="n_2mainValue【体育館・プール】&#10;一人当たり面積"/>
        <xdr:cNvSpPr txBox="1"/>
      </xdr:nvSpPr>
      <xdr:spPr>
        <a:xfrm>
          <a:off x="7509587" y="10378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154195</xdr:rowOff>
    </xdr:from>
    <xdr:ext cx="469744" cy="259045"/>
    <xdr:sp macro="" textlink="">
      <xdr:nvSpPr>
        <xdr:cNvPr id="246" name="n_3mainValue【体育館・プール】&#10;一人当たり面積"/>
        <xdr:cNvSpPr txBox="1"/>
      </xdr:nvSpPr>
      <xdr:spPr>
        <a:xfrm>
          <a:off x="6712027" y="10380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157751</xdr:rowOff>
    </xdr:from>
    <xdr:ext cx="469744" cy="259045"/>
    <xdr:sp macro="" textlink="">
      <xdr:nvSpPr>
        <xdr:cNvPr id="247" name="n_4mainValue【体育館・プール】&#10;一人当たり面積"/>
        <xdr:cNvSpPr txBox="1"/>
      </xdr:nvSpPr>
      <xdr:spPr>
        <a:xfrm>
          <a:off x="5937327" y="10719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8" name="正方形/長方形 247"/>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9" name="正方形/長方形 248"/>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0" name="正方形/長方形 249"/>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1" name="正方形/長方形 250"/>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2" name="正方形/長方形 251"/>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3" name="正方形/長方形 252"/>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4" name="正方形/長方形 253"/>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5" name="正方形/長方形 254"/>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56" name="正方形/長方形 255"/>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57" name="正方形/長方形 256"/>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58" name="正方形/長方形 257"/>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59" name="正方形/長方形 258"/>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60" name="正方形/長方形 259"/>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61" name="正方形/長方形 260"/>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62" name="正方形/長方形 261"/>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63" name="正方形/長方形 262"/>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64" name="正方形/長方形 263"/>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65" name="正方形/長方形 264"/>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66" name="正方形/長方形 265"/>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67" name="正方形/長方形 266"/>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68" name="正方形/長方形 267"/>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69" name="正方形/長方形 268"/>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70" name="正方形/長方形 269"/>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71" name="正方形/長方形 270"/>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72" name="テキスト ボックス 271"/>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73" name="直線コネクタ 272"/>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74" name="テキスト ボックス 273"/>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75" name="直線コネクタ 274"/>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76" name="テキスト ボックス 275"/>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77" name="直線コネクタ 276"/>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78" name="テキスト ボックス 277"/>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79" name="直線コネクタ 278"/>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80" name="テキスト ボックス 279"/>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81" name="直線コネクタ 280"/>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82" name="テキスト ボックス 281"/>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83" name="直線コネクタ 282"/>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84" name="テキスト ボックス 283"/>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85" name="直線コネクタ 284"/>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86" name="テキスト ボックス 285"/>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87" name="直線コネクタ 286"/>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88" name="【市民会館】&#10;有形固定資産減価償却率グラフ枠"/>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289" name="直線コネクタ 288"/>
        <xdr:cNvCxnSpPr/>
      </xdr:nvCxnSpPr>
      <xdr:spPr>
        <a:xfrm flipV="1">
          <a:off x="4086225" y="16784682"/>
          <a:ext cx="0" cy="1523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290" name="【市民会館】&#10;有形固定資産減価償却率最小値テキスト"/>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291" name="直線コネクタ 290"/>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292" name="【市民会館】&#10;有形固定資産減価償却率最大値テキスト"/>
        <xdr:cNvSpPr txBox="1"/>
      </xdr:nvSpPr>
      <xdr:spPr>
        <a:xfrm>
          <a:off x="4124960" y="165675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293" name="直線コネクタ 292"/>
        <xdr:cNvCxnSpPr/>
      </xdr:nvCxnSpPr>
      <xdr:spPr>
        <a:xfrm>
          <a:off x="4020820" y="167846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59345</xdr:rowOff>
    </xdr:from>
    <xdr:ext cx="405111" cy="259045"/>
    <xdr:sp macro="" textlink="">
      <xdr:nvSpPr>
        <xdr:cNvPr id="294" name="【市民会館】&#10;有形固定資産減価償却率平均値テキスト"/>
        <xdr:cNvSpPr txBox="1"/>
      </xdr:nvSpPr>
      <xdr:spPr>
        <a:xfrm>
          <a:off x="4124960" y="17493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295" name="フローチャート: 判断 294"/>
        <xdr:cNvSpPr/>
      </xdr:nvSpPr>
      <xdr:spPr>
        <a:xfrm>
          <a:off x="4036060" y="175154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296" name="フローチャート: 判断 295"/>
        <xdr:cNvSpPr/>
      </xdr:nvSpPr>
      <xdr:spPr>
        <a:xfrm>
          <a:off x="3312160" y="175252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297" name="フローチャート: 判断 296"/>
        <xdr:cNvSpPr/>
      </xdr:nvSpPr>
      <xdr:spPr>
        <a:xfrm>
          <a:off x="2514600" y="175122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298" name="フローチャート: 判断 297"/>
        <xdr:cNvSpPr/>
      </xdr:nvSpPr>
      <xdr:spPr>
        <a:xfrm>
          <a:off x="1739900" y="17482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35198</xdr:rowOff>
    </xdr:from>
    <xdr:to>
      <xdr:col>6</xdr:col>
      <xdr:colOff>38100</xdr:colOff>
      <xdr:row>104</xdr:row>
      <xdr:rowOff>136798</xdr:rowOff>
    </xdr:to>
    <xdr:sp macro="" textlink="">
      <xdr:nvSpPr>
        <xdr:cNvPr id="299" name="フローチャート: 判断 298"/>
        <xdr:cNvSpPr/>
      </xdr:nvSpPr>
      <xdr:spPr>
        <a:xfrm>
          <a:off x="965200" y="1746975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00" name="テキスト ボックス 299"/>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01" name="テキスト ボックス 300"/>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02" name="テキスト ボックス 301"/>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03" name="テキスト ボックス 302"/>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04" name="テキスト ボックス 303"/>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13970</xdr:rowOff>
    </xdr:from>
    <xdr:to>
      <xdr:col>24</xdr:col>
      <xdr:colOff>114300</xdr:colOff>
      <xdr:row>104</xdr:row>
      <xdr:rowOff>115570</xdr:rowOff>
    </xdr:to>
    <xdr:sp macro="" textlink="">
      <xdr:nvSpPr>
        <xdr:cNvPr id="305" name="楕円 304"/>
        <xdr:cNvSpPr/>
      </xdr:nvSpPr>
      <xdr:spPr>
        <a:xfrm>
          <a:off x="4036060" y="1744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36847</xdr:rowOff>
    </xdr:from>
    <xdr:ext cx="405111" cy="259045"/>
    <xdr:sp macro="" textlink="">
      <xdr:nvSpPr>
        <xdr:cNvPr id="306" name="【市民会館】&#10;有形固定資産減価償却率該当値テキスト"/>
        <xdr:cNvSpPr txBox="1"/>
      </xdr:nvSpPr>
      <xdr:spPr>
        <a:xfrm>
          <a:off x="4124960" y="1730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152763</xdr:rowOff>
    </xdr:from>
    <xdr:to>
      <xdr:col>20</xdr:col>
      <xdr:colOff>38100</xdr:colOff>
      <xdr:row>104</xdr:row>
      <xdr:rowOff>82913</xdr:rowOff>
    </xdr:to>
    <xdr:sp macro="" textlink="">
      <xdr:nvSpPr>
        <xdr:cNvPr id="307" name="楕円 306"/>
        <xdr:cNvSpPr/>
      </xdr:nvSpPr>
      <xdr:spPr>
        <a:xfrm>
          <a:off x="3312160" y="1741968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32113</xdr:rowOff>
    </xdr:from>
    <xdr:to>
      <xdr:col>24</xdr:col>
      <xdr:colOff>63500</xdr:colOff>
      <xdr:row>104</xdr:row>
      <xdr:rowOff>64770</xdr:rowOff>
    </xdr:to>
    <xdr:cxnSp macro="">
      <xdr:nvCxnSpPr>
        <xdr:cNvPr id="308" name="直線コネクタ 307"/>
        <xdr:cNvCxnSpPr/>
      </xdr:nvCxnSpPr>
      <xdr:spPr>
        <a:xfrm>
          <a:off x="3355340" y="17466673"/>
          <a:ext cx="7315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116839</xdr:rowOff>
    </xdr:from>
    <xdr:to>
      <xdr:col>15</xdr:col>
      <xdr:colOff>101600</xdr:colOff>
      <xdr:row>104</xdr:row>
      <xdr:rowOff>46989</xdr:rowOff>
    </xdr:to>
    <xdr:sp macro="" textlink="">
      <xdr:nvSpPr>
        <xdr:cNvPr id="309" name="楕円 308"/>
        <xdr:cNvSpPr/>
      </xdr:nvSpPr>
      <xdr:spPr>
        <a:xfrm>
          <a:off x="2514600" y="173837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167639</xdr:rowOff>
    </xdr:from>
    <xdr:to>
      <xdr:col>19</xdr:col>
      <xdr:colOff>177800</xdr:colOff>
      <xdr:row>104</xdr:row>
      <xdr:rowOff>32113</xdr:rowOff>
    </xdr:to>
    <xdr:cxnSp macro="">
      <xdr:nvCxnSpPr>
        <xdr:cNvPr id="310" name="直線コネクタ 309"/>
        <xdr:cNvCxnSpPr/>
      </xdr:nvCxnSpPr>
      <xdr:spPr>
        <a:xfrm>
          <a:off x="2565400" y="17434559"/>
          <a:ext cx="789940" cy="32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82550</xdr:rowOff>
    </xdr:from>
    <xdr:to>
      <xdr:col>10</xdr:col>
      <xdr:colOff>165100</xdr:colOff>
      <xdr:row>104</xdr:row>
      <xdr:rowOff>12700</xdr:rowOff>
    </xdr:to>
    <xdr:sp macro="" textlink="">
      <xdr:nvSpPr>
        <xdr:cNvPr id="311" name="楕円 310"/>
        <xdr:cNvSpPr/>
      </xdr:nvSpPr>
      <xdr:spPr>
        <a:xfrm>
          <a:off x="1739900" y="173494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133350</xdr:rowOff>
    </xdr:from>
    <xdr:to>
      <xdr:col>15</xdr:col>
      <xdr:colOff>50800</xdr:colOff>
      <xdr:row>103</xdr:row>
      <xdr:rowOff>167639</xdr:rowOff>
    </xdr:to>
    <xdr:cxnSp macro="">
      <xdr:nvCxnSpPr>
        <xdr:cNvPr id="312" name="直線コネクタ 311"/>
        <xdr:cNvCxnSpPr/>
      </xdr:nvCxnSpPr>
      <xdr:spPr>
        <a:xfrm>
          <a:off x="1790700" y="17400270"/>
          <a:ext cx="7747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49893</xdr:rowOff>
    </xdr:from>
    <xdr:to>
      <xdr:col>6</xdr:col>
      <xdr:colOff>38100</xdr:colOff>
      <xdr:row>103</xdr:row>
      <xdr:rowOff>151493</xdr:rowOff>
    </xdr:to>
    <xdr:sp macro="" textlink="">
      <xdr:nvSpPr>
        <xdr:cNvPr id="313" name="楕円 312"/>
        <xdr:cNvSpPr/>
      </xdr:nvSpPr>
      <xdr:spPr>
        <a:xfrm>
          <a:off x="965200" y="1731681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100693</xdr:rowOff>
    </xdr:from>
    <xdr:to>
      <xdr:col>10</xdr:col>
      <xdr:colOff>114300</xdr:colOff>
      <xdr:row>103</xdr:row>
      <xdr:rowOff>133350</xdr:rowOff>
    </xdr:to>
    <xdr:cxnSp macro="">
      <xdr:nvCxnSpPr>
        <xdr:cNvPr id="314" name="直線コネクタ 313"/>
        <xdr:cNvCxnSpPr/>
      </xdr:nvCxnSpPr>
      <xdr:spPr>
        <a:xfrm>
          <a:off x="1008380" y="17367613"/>
          <a:ext cx="7823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11991</xdr:rowOff>
    </xdr:from>
    <xdr:ext cx="405111" cy="259045"/>
    <xdr:sp macro="" textlink="">
      <xdr:nvSpPr>
        <xdr:cNvPr id="315" name="n_1aveValue【市民会館】&#10;有形固定資産減価償却率"/>
        <xdr:cNvSpPr txBox="1"/>
      </xdr:nvSpPr>
      <xdr:spPr>
        <a:xfrm>
          <a:off x="3170564" y="17614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170378</xdr:rowOff>
    </xdr:from>
    <xdr:ext cx="405111" cy="259045"/>
    <xdr:sp macro="" textlink="">
      <xdr:nvSpPr>
        <xdr:cNvPr id="316" name="n_2aveValue【市民会館】&#10;有形固定資産減価償却率"/>
        <xdr:cNvSpPr txBox="1"/>
      </xdr:nvSpPr>
      <xdr:spPr>
        <a:xfrm>
          <a:off x="2385704" y="17604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140988</xdr:rowOff>
    </xdr:from>
    <xdr:ext cx="405111" cy="259045"/>
    <xdr:sp macro="" textlink="">
      <xdr:nvSpPr>
        <xdr:cNvPr id="317" name="n_3aveValue【市民会館】&#10;有形固定資産減価償却率"/>
        <xdr:cNvSpPr txBox="1"/>
      </xdr:nvSpPr>
      <xdr:spPr>
        <a:xfrm>
          <a:off x="1611004" y="17575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127925</xdr:rowOff>
    </xdr:from>
    <xdr:ext cx="405111" cy="259045"/>
    <xdr:sp macro="" textlink="">
      <xdr:nvSpPr>
        <xdr:cNvPr id="318" name="n_4aveValue【市民会館】&#10;有形固定資産減価償却率"/>
        <xdr:cNvSpPr txBox="1"/>
      </xdr:nvSpPr>
      <xdr:spPr>
        <a:xfrm>
          <a:off x="836304" y="17562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99440</xdr:rowOff>
    </xdr:from>
    <xdr:ext cx="405111" cy="259045"/>
    <xdr:sp macro="" textlink="">
      <xdr:nvSpPr>
        <xdr:cNvPr id="319" name="n_1mainValue【市民会館】&#10;有形固定資産減価償却率"/>
        <xdr:cNvSpPr txBox="1"/>
      </xdr:nvSpPr>
      <xdr:spPr>
        <a:xfrm>
          <a:off x="3170564" y="17198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63516</xdr:rowOff>
    </xdr:from>
    <xdr:ext cx="405111" cy="259045"/>
    <xdr:sp macro="" textlink="">
      <xdr:nvSpPr>
        <xdr:cNvPr id="320" name="n_2mainValue【市民会館】&#10;有形固定資産減価償却率"/>
        <xdr:cNvSpPr txBox="1"/>
      </xdr:nvSpPr>
      <xdr:spPr>
        <a:xfrm>
          <a:off x="2385704" y="17162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29227</xdr:rowOff>
    </xdr:from>
    <xdr:ext cx="405111" cy="259045"/>
    <xdr:sp macro="" textlink="">
      <xdr:nvSpPr>
        <xdr:cNvPr id="321" name="n_3mainValue【市民会館】&#10;有形固定資産減価償却率"/>
        <xdr:cNvSpPr txBox="1"/>
      </xdr:nvSpPr>
      <xdr:spPr>
        <a:xfrm>
          <a:off x="1611004" y="1712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168020</xdr:rowOff>
    </xdr:from>
    <xdr:ext cx="405111" cy="259045"/>
    <xdr:sp macro="" textlink="">
      <xdr:nvSpPr>
        <xdr:cNvPr id="322" name="n_4mainValue【市民会館】&#10;有形固定資産減価償却率"/>
        <xdr:cNvSpPr txBox="1"/>
      </xdr:nvSpPr>
      <xdr:spPr>
        <a:xfrm>
          <a:off x="836304" y="17099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23" name="正方形/長方形 322"/>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24" name="正方形/長方形 323"/>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25" name="正方形/長方形 324"/>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26" name="正方形/長方形 325"/>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27" name="正方形/長方形 326"/>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28" name="正方形/長方形 327"/>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29" name="正方形/長方形 328"/>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30" name="正方形/長方形 329"/>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31" name="テキスト ボックス 330"/>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32" name="直線コネクタ 331"/>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33" name="直線コネクタ 332"/>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34" name="テキスト ボックス 333"/>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35" name="直線コネクタ 334"/>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36" name="テキスト ボックス 335"/>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37" name="直線コネクタ 336"/>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38" name="テキスト ボックス 337"/>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39" name="直線コネクタ 338"/>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40" name="テキスト ボックス 339"/>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41" name="直線コネクタ 340"/>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42" name="テキスト ボックス 341"/>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43" name="直線コネクタ 342"/>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44" name="テキスト ボックス 343"/>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45" name="【市民会館】&#10;一人当たり面積グラフ枠"/>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346" name="直線コネクタ 345"/>
        <xdr:cNvCxnSpPr/>
      </xdr:nvCxnSpPr>
      <xdr:spPr>
        <a:xfrm flipV="1">
          <a:off x="9219565" y="16687799"/>
          <a:ext cx="0" cy="1546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347" name="【市民会館】&#10;一人当たり面積最小値テキスト"/>
        <xdr:cNvSpPr txBox="1"/>
      </xdr:nvSpPr>
      <xdr:spPr>
        <a:xfrm>
          <a:off x="9258300" y="18238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348" name="直線コネクタ 347"/>
        <xdr:cNvCxnSpPr/>
      </xdr:nvCxnSpPr>
      <xdr:spPr>
        <a:xfrm>
          <a:off x="9154160" y="182346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349" name="【市民会館】&#10;一人当たり面積最大値テキスト"/>
        <xdr:cNvSpPr txBox="1"/>
      </xdr:nvSpPr>
      <xdr:spPr>
        <a:xfrm>
          <a:off x="9258300" y="16466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350" name="直線コネクタ 349"/>
        <xdr:cNvCxnSpPr/>
      </xdr:nvCxnSpPr>
      <xdr:spPr>
        <a:xfrm>
          <a:off x="9154160" y="166877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38116</xdr:rowOff>
    </xdr:from>
    <xdr:ext cx="469744" cy="259045"/>
    <xdr:sp macro="" textlink="">
      <xdr:nvSpPr>
        <xdr:cNvPr id="351" name="【市民会館】&#10;一人当たり面積平均値テキスト"/>
        <xdr:cNvSpPr txBox="1"/>
      </xdr:nvSpPr>
      <xdr:spPr>
        <a:xfrm>
          <a:off x="9258300" y="178079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352" name="フローチャート: 判断 351"/>
        <xdr:cNvSpPr/>
      </xdr:nvSpPr>
      <xdr:spPr>
        <a:xfrm>
          <a:off x="9192260" y="178295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353" name="フローチャート: 判断 352"/>
        <xdr:cNvSpPr/>
      </xdr:nvSpPr>
      <xdr:spPr>
        <a:xfrm>
          <a:off x="8445500" y="1783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354" name="フローチャート: 判断 353"/>
        <xdr:cNvSpPr/>
      </xdr:nvSpPr>
      <xdr:spPr>
        <a:xfrm>
          <a:off x="7670800" y="178390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355" name="フローチャート: 判断 354"/>
        <xdr:cNvSpPr/>
      </xdr:nvSpPr>
      <xdr:spPr>
        <a:xfrm>
          <a:off x="6873240" y="178428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132080</xdr:rowOff>
    </xdr:from>
    <xdr:to>
      <xdr:col>36</xdr:col>
      <xdr:colOff>165100</xdr:colOff>
      <xdr:row>107</xdr:row>
      <xdr:rowOff>62230</xdr:rowOff>
    </xdr:to>
    <xdr:sp macro="" textlink="">
      <xdr:nvSpPr>
        <xdr:cNvPr id="356" name="フローチャート: 判断 355"/>
        <xdr:cNvSpPr/>
      </xdr:nvSpPr>
      <xdr:spPr>
        <a:xfrm>
          <a:off x="6098540" y="179019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57" name="テキスト ボックス 356"/>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58" name="テキスト ボックス 357"/>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59" name="テキスト ボックス 358"/>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60" name="テキスト ボックス 359"/>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61" name="テキスト ボックス 360"/>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2539</xdr:rowOff>
    </xdr:from>
    <xdr:to>
      <xdr:col>55</xdr:col>
      <xdr:colOff>50800</xdr:colOff>
      <xdr:row>105</xdr:row>
      <xdr:rowOff>104139</xdr:rowOff>
    </xdr:to>
    <xdr:sp macro="" textlink="">
      <xdr:nvSpPr>
        <xdr:cNvPr id="362" name="楕円 361"/>
        <xdr:cNvSpPr/>
      </xdr:nvSpPr>
      <xdr:spPr>
        <a:xfrm>
          <a:off x="9192260" y="1760473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25416</xdr:rowOff>
    </xdr:from>
    <xdr:ext cx="469744" cy="259045"/>
    <xdr:sp macro="" textlink="">
      <xdr:nvSpPr>
        <xdr:cNvPr id="363" name="【市民会館】&#10;一人当たり面積該当値テキスト"/>
        <xdr:cNvSpPr txBox="1"/>
      </xdr:nvSpPr>
      <xdr:spPr>
        <a:xfrm>
          <a:off x="9258300" y="17459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10161</xdr:rowOff>
    </xdr:from>
    <xdr:to>
      <xdr:col>50</xdr:col>
      <xdr:colOff>165100</xdr:colOff>
      <xdr:row>105</xdr:row>
      <xdr:rowOff>111761</xdr:rowOff>
    </xdr:to>
    <xdr:sp macro="" textlink="">
      <xdr:nvSpPr>
        <xdr:cNvPr id="364" name="楕円 363"/>
        <xdr:cNvSpPr/>
      </xdr:nvSpPr>
      <xdr:spPr>
        <a:xfrm>
          <a:off x="8445500" y="17612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53339</xdr:rowOff>
    </xdr:from>
    <xdr:to>
      <xdr:col>55</xdr:col>
      <xdr:colOff>0</xdr:colOff>
      <xdr:row>105</xdr:row>
      <xdr:rowOff>60961</xdr:rowOff>
    </xdr:to>
    <xdr:cxnSp macro="">
      <xdr:nvCxnSpPr>
        <xdr:cNvPr id="365" name="直線コネクタ 364"/>
        <xdr:cNvCxnSpPr/>
      </xdr:nvCxnSpPr>
      <xdr:spPr>
        <a:xfrm flipV="1">
          <a:off x="8496300" y="17655539"/>
          <a:ext cx="7239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17780</xdr:rowOff>
    </xdr:from>
    <xdr:to>
      <xdr:col>46</xdr:col>
      <xdr:colOff>38100</xdr:colOff>
      <xdr:row>105</xdr:row>
      <xdr:rowOff>119380</xdr:rowOff>
    </xdr:to>
    <xdr:sp macro="" textlink="">
      <xdr:nvSpPr>
        <xdr:cNvPr id="366" name="楕円 365"/>
        <xdr:cNvSpPr/>
      </xdr:nvSpPr>
      <xdr:spPr>
        <a:xfrm>
          <a:off x="7670800" y="176199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60961</xdr:rowOff>
    </xdr:from>
    <xdr:to>
      <xdr:col>50</xdr:col>
      <xdr:colOff>114300</xdr:colOff>
      <xdr:row>105</xdr:row>
      <xdr:rowOff>68580</xdr:rowOff>
    </xdr:to>
    <xdr:cxnSp macro="">
      <xdr:nvCxnSpPr>
        <xdr:cNvPr id="367" name="直線コネクタ 366"/>
        <xdr:cNvCxnSpPr/>
      </xdr:nvCxnSpPr>
      <xdr:spPr>
        <a:xfrm flipV="1">
          <a:off x="7713980" y="17663161"/>
          <a:ext cx="78232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23495</xdr:rowOff>
    </xdr:from>
    <xdr:to>
      <xdr:col>41</xdr:col>
      <xdr:colOff>101600</xdr:colOff>
      <xdr:row>105</xdr:row>
      <xdr:rowOff>125095</xdr:rowOff>
    </xdr:to>
    <xdr:sp macro="" textlink="">
      <xdr:nvSpPr>
        <xdr:cNvPr id="368" name="楕円 367"/>
        <xdr:cNvSpPr/>
      </xdr:nvSpPr>
      <xdr:spPr>
        <a:xfrm>
          <a:off x="6873240" y="1762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68580</xdr:rowOff>
    </xdr:from>
    <xdr:to>
      <xdr:col>45</xdr:col>
      <xdr:colOff>177800</xdr:colOff>
      <xdr:row>105</xdr:row>
      <xdr:rowOff>74295</xdr:rowOff>
    </xdr:to>
    <xdr:cxnSp macro="">
      <xdr:nvCxnSpPr>
        <xdr:cNvPr id="369" name="直線コネクタ 368"/>
        <xdr:cNvCxnSpPr/>
      </xdr:nvCxnSpPr>
      <xdr:spPr>
        <a:xfrm flipV="1">
          <a:off x="6924040" y="17670780"/>
          <a:ext cx="78994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31114</xdr:rowOff>
    </xdr:from>
    <xdr:to>
      <xdr:col>36</xdr:col>
      <xdr:colOff>165100</xdr:colOff>
      <xdr:row>105</xdr:row>
      <xdr:rowOff>132714</xdr:rowOff>
    </xdr:to>
    <xdr:sp macro="" textlink="">
      <xdr:nvSpPr>
        <xdr:cNvPr id="370" name="楕円 369"/>
        <xdr:cNvSpPr/>
      </xdr:nvSpPr>
      <xdr:spPr>
        <a:xfrm>
          <a:off x="6098540" y="17633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74295</xdr:rowOff>
    </xdr:from>
    <xdr:to>
      <xdr:col>41</xdr:col>
      <xdr:colOff>50800</xdr:colOff>
      <xdr:row>105</xdr:row>
      <xdr:rowOff>81914</xdr:rowOff>
    </xdr:to>
    <xdr:cxnSp macro="">
      <xdr:nvCxnSpPr>
        <xdr:cNvPr id="371" name="直線コネクタ 370"/>
        <xdr:cNvCxnSpPr/>
      </xdr:nvCxnSpPr>
      <xdr:spPr>
        <a:xfrm flipV="1">
          <a:off x="6149340" y="17676495"/>
          <a:ext cx="7747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156227</xdr:rowOff>
    </xdr:from>
    <xdr:ext cx="469744" cy="259045"/>
    <xdr:sp macro="" textlink="">
      <xdr:nvSpPr>
        <xdr:cNvPr id="372" name="n_1aveValue【市民会館】&#10;一人当たり面積"/>
        <xdr:cNvSpPr txBox="1"/>
      </xdr:nvSpPr>
      <xdr:spPr>
        <a:xfrm>
          <a:off x="8271587" y="17926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161941</xdr:rowOff>
    </xdr:from>
    <xdr:ext cx="469744" cy="259045"/>
    <xdr:sp macro="" textlink="">
      <xdr:nvSpPr>
        <xdr:cNvPr id="373" name="n_2aveValue【市民会館】&#10;一人当たり面積"/>
        <xdr:cNvSpPr txBox="1"/>
      </xdr:nvSpPr>
      <xdr:spPr>
        <a:xfrm>
          <a:off x="7509587" y="17931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165752</xdr:rowOff>
    </xdr:from>
    <xdr:ext cx="469744" cy="259045"/>
    <xdr:sp macro="" textlink="">
      <xdr:nvSpPr>
        <xdr:cNvPr id="374" name="n_3aveValue【市民会館】&#10;一人当たり面積"/>
        <xdr:cNvSpPr txBox="1"/>
      </xdr:nvSpPr>
      <xdr:spPr>
        <a:xfrm>
          <a:off x="6712027" y="1793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53357</xdr:rowOff>
    </xdr:from>
    <xdr:ext cx="469744" cy="259045"/>
    <xdr:sp macro="" textlink="">
      <xdr:nvSpPr>
        <xdr:cNvPr id="375" name="n_4aveValue【市民会館】&#10;一人当たり面積"/>
        <xdr:cNvSpPr txBox="1"/>
      </xdr:nvSpPr>
      <xdr:spPr>
        <a:xfrm>
          <a:off x="5937327" y="17990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128288</xdr:rowOff>
    </xdr:from>
    <xdr:ext cx="469744" cy="259045"/>
    <xdr:sp macro="" textlink="">
      <xdr:nvSpPr>
        <xdr:cNvPr id="376" name="n_1mainValue【市民会館】&#10;一人当たり面積"/>
        <xdr:cNvSpPr txBox="1"/>
      </xdr:nvSpPr>
      <xdr:spPr>
        <a:xfrm>
          <a:off x="8271587" y="17395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135907</xdr:rowOff>
    </xdr:from>
    <xdr:ext cx="469744" cy="259045"/>
    <xdr:sp macro="" textlink="">
      <xdr:nvSpPr>
        <xdr:cNvPr id="377" name="n_2mainValue【市民会館】&#10;一人当たり面積"/>
        <xdr:cNvSpPr txBox="1"/>
      </xdr:nvSpPr>
      <xdr:spPr>
        <a:xfrm>
          <a:off x="7509587" y="1740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141622</xdr:rowOff>
    </xdr:from>
    <xdr:ext cx="469744" cy="259045"/>
    <xdr:sp macro="" textlink="">
      <xdr:nvSpPr>
        <xdr:cNvPr id="378" name="n_3mainValue【市民会館】&#10;一人当たり面積"/>
        <xdr:cNvSpPr txBox="1"/>
      </xdr:nvSpPr>
      <xdr:spPr>
        <a:xfrm>
          <a:off x="6712027" y="17408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149241</xdr:rowOff>
    </xdr:from>
    <xdr:ext cx="469744" cy="259045"/>
    <xdr:sp macro="" textlink="">
      <xdr:nvSpPr>
        <xdr:cNvPr id="379" name="n_4mainValue【市民会館】&#10;一人当たり面積"/>
        <xdr:cNvSpPr txBox="1"/>
      </xdr:nvSpPr>
      <xdr:spPr>
        <a:xfrm>
          <a:off x="5937327" y="17416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80" name="正方形/長方形 379"/>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1" name="正方形/長方形 380"/>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2" name="正方形/長方形 381"/>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83" name="正方形/長方形 382"/>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84" name="正方形/長方形 383"/>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85" name="正方形/長方形 384"/>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86" name="正方形/長方形 385"/>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87" name="正方形/長方形 386"/>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88" name="テキスト ボックス 387"/>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89" name="直線コネクタ 388"/>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0" name="テキスト ボックス 389"/>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91" name="直線コネクタ 390"/>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92" name="テキスト ボックス 391"/>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93" name="直線コネクタ 392"/>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94" name="テキスト ボックス 393"/>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95" name="直線コネクタ 394"/>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96" name="テキスト ボックス 395"/>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97" name="直線コネクタ 396"/>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98" name="テキスト ボックス 397"/>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99" name="直線コネクタ 398"/>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00" name="テキスト ボックス 399"/>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1" name="直線コネクタ 400"/>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02" name="テキスト ボックス 401"/>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03" name="【一般廃棄物処理施設】&#10;有形固定資産減価償却率グラフ枠"/>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404" name="直線コネクタ 403"/>
        <xdr:cNvCxnSpPr/>
      </xdr:nvCxnSpPr>
      <xdr:spPr>
        <a:xfrm flipV="1">
          <a:off x="14375764" y="5562600"/>
          <a:ext cx="0" cy="1491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05" name="【一般廃棄物処理施設】&#10;有形固定資産減価償却率最小値テキスト"/>
        <xdr:cNvSpPr txBox="1"/>
      </xdr:nvSpPr>
      <xdr:spPr>
        <a:xfrm>
          <a:off x="144145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06" name="直線コネクタ 405"/>
        <xdr:cNvCxnSpPr/>
      </xdr:nvCxnSpPr>
      <xdr:spPr>
        <a:xfrm>
          <a:off x="14287500" y="70542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407" name="【一般廃棄物処理施設】&#10;有形固定資産減価償却率最大値テキスト"/>
        <xdr:cNvSpPr txBox="1"/>
      </xdr:nvSpPr>
      <xdr:spPr>
        <a:xfrm>
          <a:off x="14414500" y="5345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408" name="直線コネクタ 407"/>
        <xdr:cNvCxnSpPr/>
      </xdr:nvCxnSpPr>
      <xdr:spPr>
        <a:xfrm>
          <a:off x="14287500" y="5562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74312</xdr:rowOff>
    </xdr:from>
    <xdr:ext cx="405111" cy="259045"/>
    <xdr:sp macro="" textlink="">
      <xdr:nvSpPr>
        <xdr:cNvPr id="409" name="【一般廃棄物処理施設】&#10;有形固定資産減価償却率平均値テキスト"/>
        <xdr:cNvSpPr txBox="1"/>
      </xdr:nvSpPr>
      <xdr:spPr>
        <a:xfrm>
          <a:off x="14414500" y="62769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410" name="フローチャート: 判断 409"/>
        <xdr:cNvSpPr/>
      </xdr:nvSpPr>
      <xdr:spPr>
        <a:xfrm>
          <a:off x="14325600" y="629856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411" name="フローチャート: 判断 410"/>
        <xdr:cNvSpPr/>
      </xdr:nvSpPr>
      <xdr:spPr>
        <a:xfrm>
          <a:off x="13578840" y="6298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412" name="フローチャート: 判断 411"/>
        <xdr:cNvSpPr/>
      </xdr:nvSpPr>
      <xdr:spPr>
        <a:xfrm>
          <a:off x="12804140" y="62833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413" name="フローチャート: 判断 412"/>
        <xdr:cNvSpPr/>
      </xdr:nvSpPr>
      <xdr:spPr>
        <a:xfrm>
          <a:off x="12029440" y="62680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132080</xdr:rowOff>
    </xdr:from>
    <xdr:to>
      <xdr:col>67</xdr:col>
      <xdr:colOff>101600</xdr:colOff>
      <xdr:row>38</xdr:row>
      <xdr:rowOff>62230</xdr:rowOff>
    </xdr:to>
    <xdr:sp macro="" textlink="">
      <xdr:nvSpPr>
        <xdr:cNvPr id="414" name="フローチャート: 判断 413"/>
        <xdr:cNvSpPr/>
      </xdr:nvSpPr>
      <xdr:spPr>
        <a:xfrm>
          <a:off x="11231880" y="6334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15" name="テキスト ボックス 414"/>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16" name="テキスト ボックス 415"/>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17" name="テキスト ボックス 416"/>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18" name="テキスト ボックス 417"/>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19" name="テキスト ボックス 418"/>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67310</xdr:rowOff>
    </xdr:from>
    <xdr:to>
      <xdr:col>85</xdr:col>
      <xdr:colOff>177800</xdr:colOff>
      <xdr:row>37</xdr:row>
      <xdr:rowOff>168910</xdr:rowOff>
    </xdr:to>
    <xdr:sp macro="" textlink="">
      <xdr:nvSpPr>
        <xdr:cNvPr id="420" name="楕円 419"/>
        <xdr:cNvSpPr/>
      </xdr:nvSpPr>
      <xdr:spPr>
        <a:xfrm>
          <a:off x="14325600" y="626999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90187</xdr:rowOff>
    </xdr:from>
    <xdr:ext cx="405111" cy="259045"/>
    <xdr:sp macro="" textlink="">
      <xdr:nvSpPr>
        <xdr:cNvPr id="421" name="【一般廃棄物処理施設】&#10;有形固定資産減価償却率該当値テキスト"/>
        <xdr:cNvSpPr txBox="1"/>
      </xdr:nvSpPr>
      <xdr:spPr>
        <a:xfrm>
          <a:off x="14414500" y="612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27305</xdr:rowOff>
    </xdr:from>
    <xdr:to>
      <xdr:col>81</xdr:col>
      <xdr:colOff>101600</xdr:colOff>
      <xdr:row>37</xdr:row>
      <xdr:rowOff>128905</xdr:rowOff>
    </xdr:to>
    <xdr:sp macro="" textlink="">
      <xdr:nvSpPr>
        <xdr:cNvPr id="422" name="楕円 421"/>
        <xdr:cNvSpPr/>
      </xdr:nvSpPr>
      <xdr:spPr>
        <a:xfrm>
          <a:off x="13578840" y="622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78105</xdr:rowOff>
    </xdr:from>
    <xdr:to>
      <xdr:col>85</xdr:col>
      <xdr:colOff>127000</xdr:colOff>
      <xdr:row>37</xdr:row>
      <xdr:rowOff>118110</xdr:rowOff>
    </xdr:to>
    <xdr:cxnSp macro="">
      <xdr:nvCxnSpPr>
        <xdr:cNvPr id="423" name="直線コネクタ 422"/>
        <xdr:cNvCxnSpPr/>
      </xdr:nvCxnSpPr>
      <xdr:spPr>
        <a:xfrm>
          <a:off x="13629640" y="6280785"/>
          <a:ext cx="7467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153035</xdr:rowOff>
    </xdr:from>
    <xdr:to>
      <xdr:col>76</xdr:col>
      <xdr:colOff>165100</xdr:colOff>
      <xdr:row>37</xdr:row>
      <xdr:rowOff>83185</xdr:rowOff>
    </xdr:to>
    <xdr:sp macro="" textlink="">
      <xdr:nvSpPr>
        <xdr:cNvPr id="424" name="楕円 423"/>
        <xdr:cNvSpPr/>
      </xdr:nvSpPr>
      <xdr:spPr>
        <a:xfrm>
          <a:off x="12804140" y="61880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32385</xdr:rowOff>
    </xdr:from>
    <xdr:to>
      <xdr:col>81</xdr:col>
      <xdr:colOff>50800</xdr:colOff>
      <xdr:row>37</xdr:row>
      <xdr:rowOff>78105</xdr:rowOff>
    </xdr:to>
    <xdr:cxnSp macro="">
      <xdr:nvCxnSpPr>
        <xdr:cNvPr id="425" name="直線コネクタ 424"/>
        <xdr:cNvCxnSpPr/>
      </xdr:nvCxnSpPr>
      <xdr:spPr>
        <a:xfrm>
          <a:off x="12854940" y="6235065"/>
          <a:ext cx="7747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105410</xdr:rowOff>
    </xdr:from>
    <xdr:to>
      <xdr:col>72</xdr:col>
      <xdr:colOff>38100</xdr:colOff>
      <xdr:row>37</xdr:row>
      <xdr:rowOff>35560</xdr:rowOff>
    </xdr:to>
    <xdr:sp macro="" textlink="">
      <xdr:nvSpPr>
        <xdr:cNvPr id="426" name="楕円 425"/>
        <xdr:cNvSpPr/>
      </xdr:nvSpPr>
      <xdr:spPr>
        <a:xfrm>
          <a:off x="12029440" y="61404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156210</xdr:rowOff>
    </xdr:from>
    <xdr:to>
      <xdr:col>76</xdr:col>
      <xdr:colOff>114300</xdr:colOff>
      <xdr:row>37</xdr:row>
      <xdr:rowOff>32385</xdr:rowOff>
    </xdr:to>
    <xdr:cxnSp macro="">
      <xdr:nvCxnSpPr>
        <xdr:cNvPr id="427" name="直線コネクタ 426"/>
        <xdr:cNvCxnSpPr/>
      </xdr:nvCxnSpPr>
      <xdr:spPr>
        <a:xfrm>
          <a:off x="12072620" y="6191250"/>
          <a:ext cx="78232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59690</xdr:rowOff>
    </xdr:from>
    <xdr:to>
      <xdr:col>67</xdr:col>
      <xdr:colOff>101600</xdr:colOff>
      <xdr:row>36</xdr:row>
      <xdr:rowOff>161290</xdr:rowOff>
    </xdr:to>
    <xdr:sp macro="" textlink="">
      <xdr:nvSpPr>
        <xdr:cNvPr id="428" name="楕円 427"/>
        <xdr:cNvSpPr/>
      </xdr:nvSpPr>
      <xdr:spPr>
        <a:xfrm>
          <a:off x="11231880" y="609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110490</xdr:rowOff>
    </xdr:from>
    <xdr:to>
      <xdr:col>71</xdr:col>
      <xdr:colOff>177800</xdr:colOff>
      <xdr:row>36</xdr:row>
      <xdr:rowOff>156210</xdr:rowOff>
    </xdr:to>
    <xdr:cxnSp macro="">
      <xdr:nvCxnSpPr>
        <xdr:cNvPr id="429" name="直線コネクタ 428"/>
        <xdr:cNvCxnSpPr/>
      </xdr:nvCxnSpPr>
      <xdr:spPr>
        <a:xfrm>
          <a:off x="11282680" y="6145530"/>
          <a:ext cx="78994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17162</xdr:rowOff>
    </xdr:from>
    <xdr:ext cx="405111" cy="259045"/>
    <xdr:sp macro="" textlink="">
      <xdr:nvSpPr>
        <xdr:cNvPr id="430" name="n_1aveValue【一般廃棄物処理施設】&#10;有形固定資産減価償却率"/>
        <xdr:cNvSpPr txBox="1"/>
      </xdr:nvSpPr>
      <xdr:spPr>
        <a:xfrm>
          <a:off x="13437244" y="638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1922</xdr:rowOff>
    </xdr:from>
    <xdr:ext cx="405111" cy="259045"/>
    <xdr:sp macro="" textlink="">
      <xdr:nvSpPr>
        <xdr:cNvPr id="431" name="n_2aveValue【一般廃棄物処理施設】&#10;有形固定資産減価償却率"/>
        <xdr:cNvSpPr txBox="1"/>
      </xdr:nvSpPr>
      <xdr:spPr>
        <a:xfrm>
          <a:off x="12675244" y="637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158132</xdr:rowOff>
    </xdr:from>
    <xdr:ext cx="405111" cy="259045"/>
    <xdr:sp macro="" textlink="">
      <xdr:nvSpPr>
        <xdr:cNvPr id="432" name="n_3aveValue【一般廃棄物処理施設】&#10;有形固定資産減価償却率"/>
        <xdr:cNvSpPr txBox="1"/>
      </xdr:nvSpPr>
      <xdr:spPr>
        <a:xfrm>
          <a:off x="11900544" y="636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53357</xdr:rowOff>
    </xdr:from>
    <xdr:ext cx="405111" cy="259045"/>
    <xdr:sp macro="" textlink="">
      <xdr:nvSpPr>
        <xdr:cNvPr id="433" name="n_4aveValue【一般廃棄物処理施設】&#10;有形固定資産減価償却率"/>
        <xdr:cNvSpPr txBox="1"/>
      </xdr:nvSpPr>
      <xdr:spPr>
        <a:xfrm>
          <a:off x="11102984" y="642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145432</xdr:rowOff>
    </xdr:from>
    <xdr:ext cx="405111" cy="259045"/>
    <xdr:sp macro="" textlink="">
      <xdr:nvSpPr>
        <xdr:cNvPr id="434" name="n_1mainValue【一般廃棄物処理施設】&#10;有形固定資産減価償却率"/>
        <xdr:cNvSpPr txBox="1"/>
      </xdr:nvSpPr>
      <xdr:spPr>
        <a:xfrm>
          <a:off x="13437244" y="601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99712</xdr:rowOff>
    </xdr:from>
    <xdr:ext cx="405111" cy="259045"/>
    <xdr:sp macro="" textlink="">
      <xdr:nvSpPr>
        <xdr:cNvPr id="435" name="n_2mainValue【一般廃棄物処理施設】&#10;有形固定資産減価償却率"/>
        <xdr:cNvSpPr txBox="1"/>
      </xdr:nvSpPr>
      <xdr:spPr>
        <a:xfrm>
          <a:off x="12675244" y="596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52087</xdr:rowOff>
    </xdr:from>
    <xdr:ext cx="405111" cy="259045"/>
    <xdr:sp macro="" textlink="">
      <xdr:nvSpPr>
        <xdr:cNvPr id="436" name="n_3mainValue【一般廃棄物処理施設】&#10;有形固定資産減価償却率"/>
        <xdr:cNvSpPr txBox="1"/>
      </xdr:nvSpPr>
      <xdr:spPr>
        <a:xfrm>
          <a:off x="11900544" y="591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6367</xdr:rowOff>
    </xdr:from>
    <xdr:ext cx="405111" cy="259045"/>
    <xdr:sp macro="" textlink="">
      <xdr:nvSpPr>
        <xdr:cNvPr id="437" name="n_4mainValue【一般廃棄物処理施設】&#10;有形固定資産減価償却率"/>
        <xdr:cNvSpPr txBox="1"/>
      </xdr:nvSpPr>
      <xdr:spPr>
        <a:xfrm>
          <a:off x="11102984" y="587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38" name="正方形/長方形 437"/>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39" name="正方形/長方形 438"/>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0" name="正方形/長方形 439"/>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1" name="正方形/長方形 440"/>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2" name="正方形/長方形 441"/>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3" name="正方形/長方形 442"/>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4" name="正方形/長方形 443"/>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45" name="正方形/長方形 444"/>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46" name="テキスト ボックス 445"/>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47" name="直線コネクタ 446"/>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48" name="直線コネクタ 447"/>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49" name="テキスト ボックス 448"/>
        <xdr:cNvSpPr txBox="1"/>
      </xdr:nvSpPr>
      <xdr:spPr>
        <a:xfrm>
          <a:off x="15890374" y="694056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50" name="直線コネクタ 449"/>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51" name="テキスト ボックス 450"/>
        <xdr:cNvSpPr txBox="1"/>
      </xdr:nvSpPr>
      <xdr:spPr>
        <a:xfrm>
          <a:off x="15589461" y="656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52" name="直線コネクタ 451"/>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53" name="テキスト ボックス 452"/>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54" name="直線コネクタ 453"/>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55" name="テキスト ボックス 454"/>
        <xdr:cNvSpPr txBox="1"/>
      </xdr:nvSpPr>
      <xdr:spPr>
        <a:xfrm>
          <a:off x="1558946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56" name="直線コネクタ 455"/>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57" name="テキスト ボックス 456"/>
        <xdr:cNvSpPr txBox="1"/>
      </xdr:nvSpPr>
      <xdr:spPr>
        <a:xfrm>
          <a:off x="1558946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58" name="直線コネクタ 457"/>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59" name="テキスト ボックス 458"/>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0" name="【一般廃棄物処理施設】&#10;一人当たり有形固定資産（償却資産）額グラフ枠"/>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461" name="直線コネクタ 460"/>
        <xdr:cNvCxnSpPr/>
      </xdr:nvCxnSpPr>
      <xdr:spPr>
        <a:xfrm flipV="1">
          <a:off x="19509104" y="5649624"/>
          <a:ext cx="0" cy="14290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462" name="【一般廃棄物処理施設】&#10;一人当たり有形固定資産（償却資産）額最小値テキスト"/>
        <xdr:cNvSpPr txBox="1"/>
      </xdr:nvSpPr>
      <xdr:spPr>
        <a:xfrm>
          <a:off x="19547840" y="708251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463" name="直線コネクタ 462"/>
        <xdr:cNvCxnSpPr/>
      </xdr:nvCxnSpPr>
      <xdr:spPr>
        <a:xfrm>
          <a:off x="19443700" y="70786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464" name="【一般廃棄物処理施設】&#10;一人当たり有形固定資産（償却資産）額最大値テキスト"/>
        <xdr:cNvSpPr txBox="1"/>
      </xdr:nvSpPr>
      <xdr:spPr>
        <a:xfrm>
          <a:off x="19547840" y="5428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465" name="直線コネクタ 464"/>
        <xdr:cNvCxnSpPr/>
      </xdr:nvCxnSpPr>
      <xdr:spPr>
        <a:xfrm>
          <a:off x="19443700" y="56496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54506</xdr:rowOff>
    </xdr:from>
    <xdr:ext cx="599010" cy="259045"/>
    <xdr:sp macro="" textlink="">
      <xdr:nvSpPr>
        <xdr:cNvPr id="466" name="【一般廃棄物処理施設】&#10;一人当たり有形固定資産（償却資産）額平均値テキスト"/>
        <xdr:cNvSpPr txBox="1"/>
      </xdr:nvSpPr>
      <xdr:spPr>
        <a:xfrm>
          <a:off x="19547840" y="64248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467" name="フローチャート: 判断 466"/>
        <xdr:cNvSpPr/>
      </xdr:nvSpPr>
      <xdr:spPr>
        <a:xfrm>
          <a:off x="19458940" y="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468" name="フローチャート: 判断 467"/>
        <xdr:cNvSpPr/>
      </xdr:nvSpPr>
      <xdr:spPr>
        <a:xfrm>
          <a:off x="18735040" y="657965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469" name="フローチャート: 判断 468"/>
        <xdr:cNvSpPr/>
      </xdr:nvSpPr>
      <xdr:spPr>
        <a:xfrm>
          <a:off x="17937480" y="6592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470" name="フローチャート: 判断 469"/>
        <xdr:cNvSpPr/>
      </xdr:nvSpPr>
      <xdr:spPr>
        <a:xfrm>
          <a:off x="17162780" y="6603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121526</xdr:rowOff>
    </xdr:from>
    <xdr:to>
      <xdr:col>98</xdr:col>
      <xdr:colOff>38100</xdr:colOff>
      <xdr:row>40</xdr:row>
      <xdr:rowOff>51676</xdr:rowOff>
    </xdr:to>
    <xdr:sp macro="" textlink="">
      <xdr:nvSpPr>
        <xdr:cNvPr id="471" name="フローチャート: 判断 470"/>
        <xdr:cNvSpPr/>
      </xdr:nvSpPr>
      <xdr:spPr>
        <a:xfrm>
          <a:off x="16388080" y="66594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2" name="テキスト ボックス 471"/>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3" name="テキスト ボックス 472"/>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74" name="テキスト ボックス 473"/>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75" name="テキスト ボックス 474"/>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76" name="テキスト ボックス 475"/>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21963</xdr:rowOff>
    </xdr:from>
    <xdr:to>
      <xdr:col>116</xdr:col>
      <xdr:colOff>114300</xdr:colOff>
      <xdr:row>41</xdr:row>
      <xdr:rowOff>123563</xdr:rowOff>
    </xdr:to>
    <xdr:sp macro="" textlink="">
      <xdr:nvSpPr>
        <xdr:cNvPr id="477" name="楕円 476"/>
        <xdr:cNvSpPr/>
      </xdr:nvSpPr>
      <xdr:spPr>
        <a:xfrm>
          <a:off x="19458940" y="6895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390</xdr:rowOff>
    </xdr:from>
    <xdr:ext cx="534377" cy="259045"/>
    <xdr:sp macro="" textlink="">
      <xdr:nvSpPr>
        <xdr:cNvPr id="478" name="【一般廃棄物処理施設】&#10;一人当たり有形固定資産（償却資産）額該当値テキスト"/>
        <xdr:cNvSpPr txBox="1"/>
      </xdr:nvSpPr>
      <xdr:spPr>
        <a:xfrm>
          <a:off x="19547840" y="6873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28711</xdr:rowOff>
    </xdr:from>
    <xdr:to>
      <xdr:col>112</xdr:col>
      <xdr:colOff>38100</xdr:colOff>
      <xdr:row>41</xdr:row>
      <xdr:rowOff>130311</xdr:rowOff>
    </xdr:to>
    <xdr:sp macro="" textlink="">
      <xdr:nvSpPr>
        <xdr:cNvPr id="479" name="楕円 478"/>
        <xdr:cNvSpPr/>
      </xdr:nvSpPr>
      <xdr:spPr>
        <a:xfrm>
          <a:off x="18735040" y="690195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72763</xdr:rowOff>
    </xdr:from>
    <xdr:to>
      <xdr:col>116</xdr:col>
      <xdr:colOff>63500</xdr:colOff>
      <xdr:row>41</xdr:row>
      <xdr:rowOff>79511</xdr:rowOff>
    </xdr:to>
    <xdr:cxnSp macro="">
      <xdr:nvCxnSpPr>
        <xdr:cNvPr id="480" name="直線コネクタ 479"/>
        <xdr:cNvCxnSpPr/>
      </xdr:nvCxnSpPr>
      <xdr:spPr>
        <a:xfrm flipV="1">
          <a:off x="18778220" y="6946003"/>
          <a:ext cx="731520" cy="6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30463</xdr:rowOff>
    </xdr:from>
    <xdr:to>
      <xdr:col>107</xdr:col>
      <xdr:colOff>101600</xdr:colOff>
      <xdr:row>41</xdr:row>
      <xdr:rowOff>132063</xdr:rowOff>
    </xdr:to>
    <xdr:sp macro="" textlink="">
      <xdr:nvSpPr>
        <xdr:cNvPr id="481" name="楕円 480"/>
        <xdr:cNvSpPr/>
      </xdr:nvSpPr>
      <xdr:spPr>
        <a:xfrm>
          <a:off x="17937480" y="6903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79511</xdr:rowOff>
    </xdr:from>
    <xdr:to>
      <xdr:col>111</xdr:col>
      <xdr:colOff>177800</xdr:colOff>
      <xdr:row>41</xdr:row>
      <xdr:rowOff>81263</xdr:rowOff>
    </xdr:to>
    <xdr:cxnSp macro="">
      <xdr:nvCxnSpPr>
        <xdr:cNvPr id="482" name="直線コネクタ 481"/>
        <xdr:cNvCxnSpPr/>
      </xdr:nvCxnSpPr>
      <xdr:spPr>
        <a:xfrm flipV="1">
          <a:off x="17988280" y="6952751"/>
          <a:ext cx="789940" cy="1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31214</xdr:rowOff>
    </xdr:from>
    <xdr:to>
      <xdr:col>102</xdr:col>
      <xdr:colOff>165100</xdr:colOff>
      <xdr:row>41</xdr:row>
      <xdr:rowOff>132814</xdr:rowOff>
    </xdr:to>
    <xdr:sp macro="" textlink="">
      <xdr:nvSpPr>
        <xdr:cNvPr id="483" name="楕円 482"/>
        <xdr:cNvSpPr/>
      </xdr:nvSpPr>
      <xdr:spPr>
        <a:xfrm>
          <a:off x="17162780" y="6904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81263</xdr:rowOff>
    </xdr:from>
    <xdr:to>
      <xdr:col>107</xdr:col>
      <xdr:colOff>50800</xdr:colOff>
      <xdr:row>41</xdr:row>
      <xdr:rowOff>82014</xdr:rowOff>
    </xdr:to>
    <xdr:cxnSp macro="">
      <xdr:nvCxnSpPr>
        <xdr:cNvPr id="484" name="直線コネクタ 483"/>
        <xdr:cNvCxnSpPr/>
      </xdr:nvCxnSpPr>
      <xdr:spPr>
        <a:xfrm flipV="1">
          <a:off x="17213580" y="6954503"/>
          <a:ext cx="774700" cy="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33192</xdr:rowOff>
    </xdr:from>
    <xdr:to>
      <xdr:col>98</xdr:col>
      <xdr:colOff>38100</xdr:colOff>
      <xdr:row>41</xdr:row>
      <xdr:rowOff>134792</xdr:rowOff>
    </xdr:to>
    <xdr:sp macro="" textlink="">
      <xdr:nvSpPr>
        <xdr:cNvPr id="485" name="楕円 484"/>
        <xdr:cNvSpPr/>
      </xdr:nvSpPr>
      <xdr:spPr>
        <a:xfrm>
          <a:off x="16388080" y="690643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82014</xdr:rowOff>
    </xdr:from>
    <xdr:to>
      <xdr:col>102</xdr:col>
      <xdr:colOff>114300</xdr:colOff>
      <xdr:row>41</xdr:row>
      <xdr:rowOff>83992</xdr:rowOff>
    </xdr:to>
    <xdr:cxnSp macro="">
      <xdr:nvCxnSpPr>
        <xdr:cNvPr id="486" name="直線コネクタ 485"/>
        <xdr:cNvCxnSpPr/>
      </xdr:nvCxnSpPr>
      <xdr:spPr>
        <a:xfrm flipV="1">
          <a:off x="16431260" y="6955254"/>
          <a:ext cx="782320" cy="1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159826</xdr:rowOff>
    </xdr:from>
    <xdr:ext cx="599010" cy="259045"/>
    <xdr:sp macro="" textlink="">
      <xdr:nvSpPr>
        <xdr:cNvPr id="487" name="n_1aveValue【一般廃棄物処理施設】&#10;一人当たり有形固定資産（償却資産）額"/>
        <xdr:cNvSpPr txBox="1"/>
      </xdr:nvSpPr>
      <xdr:spPr>
        <a:xfrm>
          <a:off x="18496495" y="6362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1398</xdr:rowOff>
    </xdr:from>
    <xdr:ext cx="599010" cy="259045"/>
    <xdr:sp macro="" textlink="">
      <xdr:nvSpPr>
        <xdr:cNvPr id="488" name="n_2aveValue【一般廃棄物処理施設】&#10;一人当たり有形固定資産（償却資産）額"/>
        <xdr:cNvSpPr txBox="1"/>
      </xdr:nvSpPr>
      <xdr:spPr>
        <a:xfrm>
          <a:off x="17734495" y="6371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12063</xdr:rowOff>
    </xdr:from>
    <xdr:ext cx="599010" cy="259045"/>
    <xdr:sp macro="" textlink="">
      <xdr:nvSpPr>
        <xdr:cNvPr id="489" name="n_3aveValue【一般廃棄物処理施設】&#10;一人当たり有形固定資産（償却資産）額"/>
        <xdr:cNvSpPr txBox="1"/>
      </xdr:nvSpPr>
      <xdr:spPr>
        <a:xfrm>
          <a:off x="16936935" y="6382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68203</xdr:rowOff>
    </xdr:from>
    <xdr:ext cx="534377" cy="259045"/>
    <xdr:sp macro="" textlink="">
      <xdr:nvSpPr>
        <xdr:cNvPr id="490" name="n_4aveValue【一般廃棄物処理施設】&#10;一人当たり有形固定資産（償却資産）額"/>
        <xdr:cNvSpPr txBox="1"/>
      </xdr:nvSpPr>
      <xdr:spPr>
        <a:xfrm>
          <a:off x="16194551" y="6438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121438</xdr:rowOff>
    </xdr:from>
    <xdr:ext cx="534377" cy="259045"/>
    <xdr:sp macro="" textlink="">
      <xdr:nvSpPr>
        <xdr:cNvPr id="491" name="n_1mainValue【一般廃棄物処理施設】&#10;一人当たり有形固定資産（償却資産）額"/>
        <xdr:cNvSpPr txBox="1"/>
      </xdr:nvSpPr>
      <xdr:spPr>
        <a:xfrm>
          <a:off x="18528811" y="6994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123190</xdr:rowOff>
    </xdr:from>
    <xdr:ext cx="534377" cy="259045"/>
    <xdr:sp macro="" textlink="">
      <xdr:nvSpPr>
        <xdr:cNvPr id="492" name="n_2mainValue【一般廃棄物処理施設】&#10;一人当たり有形固定資産（償却資産）額"/>
        <xdr:cNvSpPr txBox="1"/>
      </xdr:nvSpPr>
      <xdr:spPr>
        <a:xfrm>
          <a:off x="17766811" y="6996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123941</xdr:rowOff>
    </xdr:from>
    <xdr:ext cx="534377" cy="259045"/>
    <xdr:sp macro="" textlink="">
      <xdr:nvSpPr>
        <xdr:cNvPr id="493" name="n_3mainValue【一般廃棄物処理施設】&#10;一人当たり有形固定資産（償却資産）額"/>
        <xdr:cNvSpPr txBox="1"/>
      </xdr:nvSpPr>
      <xdr:spPr>
        <a:xfrm>
          <a:off x="16969251" y="6997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125919</xdr:rowOff>
    </xdr:from>
    <xdr:ext cx="534377" cy="259045"/>
    <xdr:sp macro="" textlink="">
      <xdr:nvSpPr>
        <xdr:cNvPr id="494" name="n_4mainValue【一般廃棄物処理施設】&#10;一人当たり有形固定資産（償却資産）額"/>
        <xdr:cNvSpPr txBox="1"/>
      </xdr:nvSpPr>
      <xdr:spPr>
        <a:xfrm>
          <a:off x="16194551" y="699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95" name="正方形/長方形 494"/>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96" name="正方形/長方形 495"/>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97" name="正方形/長方形 496"/>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98" name="正方形/長方形 497"/>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99" name="正方形/長方形 498"/>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0" name="正方形/長方形 499"/>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1" name="正方形/長方形 500"/>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2" name="正方形/長方形 501"/>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3" name="テキスト ボックス 502"/>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4" name="直線コネクタ 503"/>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05" name="テキスト ボックス 504"/>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06" name="直線コネクタ 505"/>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07" name="テキスト ボックス 506"/>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08" name="直線コネクタ 507"/>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09" name="テキスト ボックス 508"/>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0" name="直線コネクタ 509"/>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1" name="テキスト ボックス 510"/>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12" name="直線コネクタ 511"/>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13" name="テキスト ボックス 512"/>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14" name="直線コネクタ 513"/>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15" name="テキスト ボックス 514"/>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16" name="直線コネクタ 515"/>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17" name="テキスト ボックス 516"/>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18" name="【保健センター・保健所】&#10;有形固定資産減価償却率グラフ枠"/>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519" name="直線コネクタ 518"/>
        <xdr:cNvCxnSpPr/>
      </xdr:nvCxnSpPr>
      <xdr:spPr>
        <a:xfrm flipV="1">
          <a:off x="14375764" y="938784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20" name="【保健センター・保健所】&#10;有形固定資産減価償却率最小値テキスト"/>
        <xdr:cNvSpPr txBox="1"/>
      </xdr:nvSpPr>
      <xdr:spPr>
        <a:xfrm>
          <a:off x="144145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21" name="直線コネクタ 520"/>
        <xdr:cNvCxnSpPr/>
      </xdr:nvCxnSpPr>
      <xdr:spPr>
        <a:xfrm>
          <a:off x="1428750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22" name="【保健センター・保健所】&#10;有形固定資産減価償却率最大値テキスト"/>
        <xdr:cNvSpPr txBox="1"/>
      </xdr:nvSpPr>
      <xdr:spPr>
        <a:xfrm>
          <a:off x="14414500" y="9170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23" name="直線コネクタ 522"/>
        <xdr:cNvCxnSpPr/>
      </xdr:nvCxnSpPr>
      <xdr:spPr>
        <a:xfrm>
          <a:off x="14287500" y="9387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38117</xdr:rowOff>
    </xdr:from>
    <xdr:ext cx="405111" cy="259045"/>
    <xdr:sp macro="" textlink="">
      <xdr:nvSpPr>
        <xdr:cNvPr id="524" name="【保健センター・保健所】&#10;有形固定資産減価償却率平均値テキスト"/>
        <xdr:cNvSpPr txBox="1"/>
      </xdr:nvSpPr>
      <xdr:spPr>
        <a:xfrm>
          <a:off x="14414500" y="9928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525" name="フローチャート: 判断 524"/>
        <xdr:cNvSpPr/>
      </xdr:nvSpPr>
      <xdr:spPr>
        <a:xfrm>
          <a:off x="14325600" y="995045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526" name="フローチャート: 判断 525"/>
        <xdr:cNvSpPr/>
      </xdr:nvSpPr>
      <xdr:spPr>
        <a:xfrm>
          <a:off x="13578840" y="992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527" name="フローチャート: 判断 526"/>
        <xdr:cNvSpPr/>
      </xdr:nvSpPr>
      <xdr:spPr>
        <a:xfrm>
          <a:off x="12804140" y="989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528" name="フローチャート: 判断 527"/>
        <xdr:cNvSpPr/>
      </xdr:nvSpPr>
      <xdr:spPr>
        <a:xfrm>
          <a:off x="12029440" y="98590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65405</xdr:rowOff>
    </xdr:from>
    <xdr:to>
      <xdr:col>67</xdr:col>
      <xdr:colOff>101600</xdr:colOff>
      <xdr:row>58</xdr:row>
      <xdr:rowOff>167005</xdr:rowOff>
    </xdr:to>
    <xdr:sp macro="" textlink="">
      <xdr:nvSpPr>
        <xdr:cNvPr id="529" name="フローチャート: 判断 528"/>
        <xdr:cNvSpPr/>
      </xdr:nvSpPr>
      <xdr:spPr>
        <a:xfrm>
          <a:off x="11231880" y="9788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0" name="テキスト ボックス 529"/>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1" name="テキスト ボックス 530"/>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2" name="テキスト ボックス 531"/>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3" name="テキスト ボックス 532"/>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4" name="テキスト ボックス 533"/>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535" name="楕円 534"/>
        <xdr:cNvSpPr/>
      </xdr:nvSpPr>
      <xdr:spPr>
        <a:xfrm>
          <a:off x="14325600" y="984567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145432</xdr:rowOff>
    </xdr:from>
    <xdr:ext cx="405111" cy="259045"/>
    <xdr:sp macro="" textlink="">
      <xdr:nvSpPr>
        <xdr:cNvPr id="536" name="【保健センター・保健所】&#10;有形固定資産減価償却率該当値テキスト"/>
        <xdr:cNvSpPr txBox="1"/>
      </xdr:nvSpPr>
      <xdr:spPr>
        <a:xfrm>
          <a:off x="14414500" y="970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84455</xdr:rowOff>
    </xdr:from>
    <xdr:to>
      <xdr:col>81</xdr:col>
      <xdr:colOff>101600</xdr:colOff>
      <xdr:row>59</xdr:row>
      <xdr:rowOff>14605</xdr:rowOff>
    </xdr:to>
    <xdr:sp macro="" textlink="">
      <xdr:nvSpPr>
        <xdr:cNvPr id="537" name="楕円 536"/>
        <xdr:cNvSpPr/>
      </xdr:nvSpPr>
      <xdr:spPr>
        <a:xfrm>
          <a:off x="13578840" y="98075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135255</xdr:rowOff>
    </xdr:from>
    <xdr:to>
      <xdr:col>85</xdr:col>
      <xdr:colOff>127000</xdr:colOff>
      <xdr:row>59</xdr:row>
      <xdr:rowOff>1905</xdr:rowOff>
    </xdr:to>
    <xdr:cxnSp macro="">
      <xdr:nvCxnSpPr>
        <xdr:cNvPr id="538" name="直線コネクタ 537"/>
        <xdr:cNvCxnSpPr/>
      </xdr:nvCxnSpPr>
      <xdr:spPr>
        <a:xfrm>
          <a:off x="13629640" y="9858375"/>
          <a:ext cx="7467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46355</xdr:rowOff>
    </xdr:from>
    <xdr:to>
      <xdr:col>76</xdr:col>
      <xdr:colOff>165100</xdr:colOff>
      <xdr:row>58</xdr:row>
      <xdr:rowOff>147955</xdr:rowOff>
    </xdr:to>
    <xdr:sp macro="" textlink="">
      <xdr:nvSpPr>
        <xdr:cNvPr id="539" name="楕円 538"/>
        <xdr:cNvSpPr/>
      </xdr:nvSpPr>
      <xdr:spPr>
        <a:xfrm>
          <a:off x="12804140" y="976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97155</xdr:rowOff>
    </xdr:from>
    <xdr:to>
      <xdr:col>81</xdr:col>
      <xdr:colOff>50800</xdr:colOff>
      <xdr:row>58</xdr:row>
      <xdr:rowOff>135255</xdr:rowOff>
    </xdr:to>
    <xdr:cxnSp macro="">
      <xdr:nvCxnSpPr>
        <xdr:cNvPr id="540" name="直線コネクタ 539"/>
        <xdr:cNvCxnSpPr/>
      </xdr:nvCxnSpPr>
      <xdr:spPr>
        <a:xfrm>
          <a:off x="12854940" y="9820275"/>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8255</xdr:rowOff>
    </xdr:from>
    <xdr:to>
      <xdr:col>72</xdr:col>
      <xdr:colOff>38100</xdr:colOff>
      <xdr:row>58</xdr:row>
      <xdr:rowOff>109855</xdr:rowOff>
    </xdr:to>
    <xdr:sp macro="" textlink="">
      <xdr:nvSpPr>
        <xdr:cNvPr id="541" name="楕円 540"/>
        <xdr:cNvSpPr/>
      </xdr:nvSpPr>
      <xdr:spPr>
        <a:xfrm>
          <a:off x="12029440" y="97313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59055</xdr:rowOff>
    </xdr:from>
    <xdr:to>
      <xdr:col>76</xdr:col>
      <xdr:colOff>114300</xdr:colOff>
      <xdr:row>58</xdr:row>
      <xdr:rowOff>97155</xdr:rowOff>
    </xdr:to>
    <xdr:cxnSp macro="">
      <xdr:nvCxnSpPr>
        <xdr:cNvPr id="542" name="直線コネクタ 541"/>
        <xdr:cNvCxnSpPr/>
      </xdr:nvCxnSpPr>
      <xdr:spPr>
        <a:xfrm>
          <a:off x="12072620" y="9782175"/>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141605</xdr:rowOff>
    </xdr:from>
    <xdr:to>
      <xdr:col>67</xdr:col>
      <xdr:colOff>101600</xdr:colOff>
      <xdr:row>58</xdr:row>
      <xdr:rowOff>71755</xdr:rowOff>
    </xdr:to>
    <xdr:sp macro="" textlink="">
      <xdr:nvSpPr>
        <xdr:cNvPr id="543" name="楕円 542"/>
        <xdr:cNvSpPr/>
      </xdr:nvSpPr>
      <xdr:spPr>
        <a:xfrm>
          <a:off x="11231880" y="96970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20955</xdr:rowOff>
    </xdr:from>
    <xdr:to>
      <xdr:col>71</xdr:col>
      <xdr:colOff>177800</xdr:colOff>
      <xdr:row>58</xdr:row>
      <xdr:rowOff>59055</xdr:rowOff>
    </xdr:to>
    <xdr:cxnSp macro="">
      <xdr:nvCxnSpPr>
        <xdr:cNvPr id="544" name="直線コネクタ 543"/>
        <xdr:cNvCxnSpPr/>
      </xdr:nvCxnSpPr>
      <xdr:spPr>
        <a:xfrm>
          <a:off x="11282680" y="9744075"/>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129557</xdr:rowOff>
    </xdr:from>
    <xdr:ext cx="405111" cy="259045"/>
    <xdr:sp macro="" textlink="">
      <xdr:nvSpPr>
        <xdr:cNvPr id="545" name="n_1aveValue【保健センター・保健所】&#10;有形固定資産減価償却率"/>
        <xdr:cNvSpPr txBox="1"/>
      </xdr:nvSpPr>
      <xdr:spPr>
        <a:xfrm>
          <a:off x="13437244" y="10020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99077</xdr:rowOff>
    </xdr:from>
    <xdr:ext cx="405111" cy="259045"/>
    <xdr:sp macro="" textlink="">
      <xdr:nvSpPr>
        <xdr:cNvPr id="546" name="n_2aveValue【保健センター・保健所】&#10;有形固定資産減価償却率"/>
        <xdr:cNvSpPr txBox="1"/>
      </xdr:nvSpPr>
      <xdr:spPr>
        <a:xfrm>
          <a:off x="12675244" y="9989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57167</xdr:rowOff>
    </xdr:from>
    <xdr:ext cx="405111" cy="259045"/>
    <xdr:sp macro="" textlink="">
      <xdr:nvSpPr>
        <xdr:cNvPr id="547" name="n_3aveValue【保健センター・保健所】&#10;有形固定資産減価償却率"/>
        <xdr:cNvSpPr txBox="1"/>
      </xdr:nvSpPr>
      <xdr:spPr>
        <a:xfrm>
          <a:off x="11900544" y="9947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158132</xdr:rowOff>
    </xdr:from>
    <xdr:ext cx="405111" cy="259045"/>
    <xdr:sp macro="" textlink="">
      <xdr:nvSpPr>
        <xdr:cNvPr id="548" name="n_4aveValue【保健センター・保健所】&#10;有形固定資産減価償却率"/>
        <xdr:cNvSpPr txBox="1"/>
      </xdr:nvSpPr>
      <xdr:spPr>
        <a:xfrm>
          <a:off x="11102984" y="9881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31132</xdr:rowOff>
    </xdr:from>
    <xdr:ext cx="405111" cy="259045"/>
    <xdr:sp macro="" textlink="">
      <xdr:nvSpPr>
        <xdr:cNvPr id="549" name="n_1mainValue【保健センター・保健所】&#10;有形固定資産減価償却率"/>
        <xdr:cNvSpPr txBox="1"/>
      </xdr:nvSpPr>
      <xdr:spPr>
        <a:xfrm>
          <a:off x="13437244" y="958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164482</xdr:rowOff>
    </xdr:from>
    <xdr:ext cx="405111" cy="259045"/>
    <xdr:sp macro="" textlink="">
      <xdr:nvSpPr>
        <xdr:cNvPr id="550" name="n_2mainValue【保健センター・保健所】&#10;有形固定資産減価償却率"/>
        <xdr:cNvSpPr txBox="1"/>
      </xdr:nvSpPr>
      <xdr:spPr>
        <a:xfrm>
          <a:off x="12675244" y="955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126382</xdr:rowOff>
    </xdr:from>
    <xdr:ext cx="405111" cy="259045"/>
    <xdr:sp macro="" textlink="">
      <xdr:nvSpPr>
        <xdr:cNvPr id="551" name="n_3mainValue【保健センター・保健所】&#10;有形固定資産減価償却率"/>
        <xdr:cNvSpPr txBox="1"/>
      </xdr:nvSpPr>
      <xdr:spPr>
        <a:xfrm>
          <a:off x="11900544" y="951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88282</xdr:rowOff>
    </xdr:from>
    <xdr:ext cx="405111" cy="259045"/>
    <xdr:sp macro="" textlink="">
      <xdr:nvSpPr>
        <xdr:cNvPr id="552" name="n_4mainValue【保健センター・保健所】&#10;有形固定資産減価償却率"/>
        <xdr:cNvSpPr txBox="1"/>
      </xdr:nvSpPr>
      <xdr:spPr>
        <a:xfrm>
          <a:off x="11102984" y="947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3" name="正方形/長方形 552"/>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4" name="正方形/長方形 553"/>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55" name="正方形/長方形 554"/>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56" name="正方形/長方形 555"/>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57" name="正方形/長方形 556"/>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58" name="正方形/長方形 557"/>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59" name="正方形/長方形 558"/>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0" name="正方形/長方形 559"/>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1" name="テキスト ボックス 560"/>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2" name="直線コネクタ 561"/>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63" name="直線コネクタ 562"/>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64" name="テキスト ボックス 563"/>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65" name="直線コネクタ 564"/>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66" name="テキスト ボックス 565"/>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67" name="直線コネクタ 566"/>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68" name="テキスト ボックス 567"/>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69" name="直線コネクタ 568"/>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70" name="テキスト ボックス 569"/>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71" name="直線コネクタ 570"/>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72" name="テキスト ボックス 571"/>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73" name="直線コネクタ 572"/>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74" name="テキスト ボックス 573"/>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5" name="直線コネクタ 574"/>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6" name="テキスト ボックス 575"/>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7" name="【保健センター・保健所】&#10;一人当たり面積グラフ枠"/>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578" name="直線コネクタ 577"/>
        <xdr:cNvCxnSpPr/>
      </xdr:nvCxnSpPr>
      <xdr:spPr>
        <a:xfrm flipV="1">
          <a:off x="19509104" y="9469483"/>
          <a:ext cx="0" cy="13770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579" name="【保健センター・保健所】&#10;一人当たり面積最小値テキスト"/>
        <xdr:cNvSpPr txBox="1"/>
      </xdr:nvSpPr>
      <xdr:spPr>
        <a:xfrm>
          <a:off x="19547840" y="10850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580" name="直線コネクタ 579"/>
        <xdr:cNvCxnSpPr/>
      </xdr:nvCxnSpPr>
      <xdr:spPr>
        <a:xfrm>
          <a:off x="19443700" y="108465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581" name="【保健センター・保健所】&#10;一人当たり面積最大値テキスト"/>
        <xdr:cNvSpPr txBox="1"/>
      </xdr:nvSpPr>
      <xdr:spPr>
        <a:xfrm>
          <a:off x="19547840" y="9248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582" name="直線コネクタ 581"/>
        <xdr:cNvCxnSpPr/>
      </xdr:nvCxnSpPr>
      <xdr:spPr>
        <a:xfrm>
          <a:off x="19443700" y="94694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149696</xdr:rowOff>
    </xdr:from>
    <xdr:ext cx="469744" cy="259045"/>
    <xdr:sp macro="" textlink="">
      <xdr:nvSpPr>
        <xdr:cNvPr id="583" name="【保健センター・保健所】&#10;一人当たり面積平均値テキスト"/>
        <xdr:cNvSpPr txBox="1"/>
      </xdr:nvSpPr>
      <xdr:spPr>
        <a:xfrm>
          <a:off x="19547840" y="105433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584" name="フローチャート: 判断 583"/>
        <xdr:cNvSpPr/>
      </xdr:nvSpPr>
      <xdr:spPr>
        <a:xfrm>
          <a:off x="19458940" y="105649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585" name="フローチャート: 判断 584"/>
        <xdr:cNvSpPr/>
      </xdr:nvSpPr>
      <xdr:spPr>
        <a:xfrm>
          <a:off x="18735040" y="1056168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586" name="フローチャート: 判断 585"/>
        <xdr:cNvSpPr/>
      </xdr:nvSpPr>
      <xdr:spPr>
        <a:xfrm>
          <a:off x="17937480" y="105649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587" name="フローチャート: 判断 586"/>
        <xdr:cNvSpPr/>
      </xdr:nvSpPr>
      <xdr:spPr>
        <a:xfrm>
          <a:off x="17162780" y="105616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145143</xdr:rowOff>
    </xdr:from>
    <xdr:to>
      <xdr:col>98</xdr:col>
      <xdr:colOff>38100</xdr:colOff>
      <xdr:row>63</xdr:row>
      <xdr:rowOff>75293</xdr:rowOff>
    </xdr:to>
    <xdr:sp macro="" textlink="">
      <xdr:nvSpPr>
        <xdr:cNvPr id="588" name="フローチャート: 判断 587"/>
        <xdr:cNvSpPr/>
      </xdr:nvSpPr>
      <xdr:spPr>
        <a:xfrm>
          <a:off x="16388080" y="1053882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89" name="テキスト ボックス 588"/>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0" name="テキスト ボックス 589"/>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1" name="テキスト ボックス 590"/>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2" name="テキスト ボックス 591"/>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3" name="テキスト ボックス 592"/>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76563</xdr:rowOff>
    </xdr:from>
    <xdr:to>
      <xdr:col>116</xdr:col>
      <xdr:colOff>114300</xdr:colOff>
      <xdr:row>63</xdr:row>
      <xdr:rowOff>6713</xdr:rowOff>
    </xdr:to>
    <xdr:sp macro="" textlink="">
      <xdr:nvSpPr>
        <xdr:cNvPr id="594" name="楕円 593"/>
        <xdr:cNvSpPr/>
      </xdr:nvSpPr>
      <xdr:spPr>
        <a:xfrm>
          <a:off x="19458940" y="104702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99440</xdr:rowOff>
    </xdr:from>
    <xdr:ext cx="469744" cy="259045"/>
    <xdr:sp macro="" textlink="">
      <xdr:nvSpPr>
        <xdr:cNvPr id="595" name="【保健センター・保健所】&#10;一人当たり面積該当値テキスト"/>
        <xdr:cNvSpPr txBox="1"/>
      </xdr:nvSpPr>
      <xdr:spPr>
        <a:xfrm>
          <a:off x="19547840" y="10325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83094</xdr:rowOff>
    </xdr:from>
    <xdr:to>
      <xdr:col>112</xdr:col>
      <xdr:colOff>38100</xdr:colOff>
      <xdr:row>63</xdr:row>
      <xdr:rowOff>13244</xdr:rowOff>
    </xdr:to>
    <xdr:sp macro="" textlink="">
      <xdr:nvSpPr>
        <xdr:cNvPr id="596" name="楕円 595"/>
        <xdr:cNvSpPr/>
      </xdr:nvSpPr>
      <xdr:spPr>
        <a:xfrm>
          <a:off x="18735040" y="104767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127363</xdr:rowOff>
    </xdr:from>
    <xdr:to>
      <xdr:col>116</xdr:col>
      <xdr:colOff>63500</xdr:colOff>
      <xdr:row>62</xdr:row>
      <xdr:rowOff>133894</xdr:rowOff>
    </xdr:to>
    <xdr:cxnSp macro="">
      <xdr:nvCxnSpPr>
        <xdr:cNvPr id="597" name="直線コネクタ 596"/>
        <xdr:cNvCxnSpPr/>
      </xdr:nvCxnSpPr>
      <xdr:spPr>
        <a:xfrm flipV="1">
          <a:off x="18778220" y="10521043"/>
          <a:ext cx="73152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83094</xdr:rowOff>
    </xdr:from>
    <xdr:to>
      <xdr:col>107</xdr:col>
      <xdr:colOff>101600</xdr:colOff>
      <xdr:row>63</xdr:row>
      <xdr:rowOff>13244</xdr:rowOff>
    </xdr:to>
    <xdr:sp macro="" textlink="">
      <xdr:nvSpPr>
        <xdr:cNvPr id="598" name="楕円 597"/>
        <xdr:cNvSpPr/>
      </xdr:nvSpPr>
      <xdr:spPr>
        <a:xfrm>
          <a:off x="17937480" y="104767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133894</xdr:rowOff>
    </xdr:from>
    <xdr:to>
      <xdr:col>111</xdr:col>
      <xdr:colOff>177800</xdr:colOff>
      <xdr:row>62</xdr:row>
      <xdr:rowOff>133894</xdr:rowOff>
    </xdr:to>
    <xdr:cxnSp macro="">
      <xdr:nvCxnSpPr>
        <xdr:cNvPr id="599" name="直線コネクタ 598"/>
        <xdr:cNvCxnSpPr/>
      </xdr:nvCxnSpPr>
      <xdr:spPr>
        <a:xfrm>
          <a:off x="17988280" y="10527574"/>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86360</xdr:rowOff>
    </xdr:from>
    <xdr:to>
      <xdr:col>102</xdr:col>
      <xdr:colOff>165100</xdr:colOff>
      <xdr:row>63</xdr:row>
      <xdr:rowOff>16510</xdr:rowOff>
    </xdr:to>
    <xdr:sp macro="" textlink="">
      <xdr:nvSpPr>
        <xdr:cNvPr id="600" name="楕円 599"/>
        <xdr:cNvSpPr/>
      </xdr:nvSpPr>
      <xdr:spPr>
        <a:xfrm>
          <a:off x="17162780" y="104800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133894</xdr:rowOff>
    </xdr:from>
    <xdr:to>
      <xdr:col>107</xdr:col>
      <xdr:colOff>50800</xdr:colOff>
      <xdr:row>62</xdr:row>
      <xdr:rowOff>137160</xdr:rowOff>
    </xdr:to>
    <xdr:cxnSp macro="">
      <xdr:nvCxnSpPr>
        <xdr:cNvPr id="601" name="直線コネクタ 600"/>
        <xdr:cNvCxnSpPr/>
      </xdr:nvCxnSpPr>
      <xdr:spPr>
        <a:xfrm flipV="1">
          <a:off x="17213580" y="10527574"/>
          <a:ext cx="7747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92891</xdr:rowOff>
    </xdr:from>
    <xdr:to>
      <xdr:col>98</xdr:col>
      <xdr:colOff>38100</xdr:colOff>
      <xdr:row>63</xdr:row>
      <xdr:rowOff>23041</xdr:rowOff>
    </xdr:to>
    <xdr:sp macro="" textlink="">
      <xdr:nvSpPr>
        <xdr:cNvPr id="602" name="楕円 601"/>
        <xdr:cNvSpPr/>
      </xdr:nvSpPr>
      <xdr:spPr>
        <a:xfrm>
          <a:off x="16388080" y="1048657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137160</xdr:rowOff>
    </xdr:from>
    <xdr:to>
      <xdr:col>102</xdr:col>
      <xdr:colOff>114300</xdr:colOff>
      <xdr:row>62</xdr:row>
      <xdr:rowOff>143691</xdr:rowOff>
    </xdr:to>
    <xdr:cxnSp macro="">
      <xdr:nvCxnSpPr>
        <xdr:cNvPr id="603" name="直線コネクタ 602"/>
        <xdr:cNvCxnSpPr/>
      </xdr:nvCxnSpPr>
      <xdr:spPr>
        <a:xfrm flipV="1">
          <a:off x="16431260" y="10530840"/>
          <a:ext cx="78232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89280</xdr:rowOff>
    </xdr:from>
    <xdr:ext cx="469744" cy="259045"/>
    <xdr:sp macro="" textlink="">
      <xdr:nvSpPr>
        <xdr:cNvPr id="604" name="n_1aveValue【保健センター・保健所】&#10;一人当たり面積"/>
        <xdr:cNvSpPr txBox="1"/>
      </xdr:nvSpPr>
      <xdr:spPr>
        <a:xfrm>
          <a:off x="18561127" y="10650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92546</xdr:rowOff>
    </xdr:from>
    <xdr:ext cx="469744" cy="259045"/>
    <xdr:sp macro="" textlink="">
      <xdr:nvSpPr>
        <xdr:cNvPr id="605" name="n_2aveValue【保健センター・保健所】&#10;一人当たり面積"/>
        <xdr:cNvSpPr txBox="1"/>
      </xdr:nvSpPr>
      <xdr:spPr>
        <a:xfrm>
          <a:off x="17776267" y="10653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89280</xdr:rowOff>
    </xdr:from>
    <xdr:ext cx="469744" cy="259045"/>
    <xdr:sp macro="" textlink="">
      <xdr:nvSpPr>
        <xdr:cNvPr id="606" name="n_3aveValue【保健センター・保健所】&#10;一人当たり面積"/>
        <xdr:cNvSpPr txBox="1"/>
      </xdr:nvSpPr>
      <xdr:spPr>
        <a:xfrm>
          <a:off x="17001567" y="10650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66420</xdr:rowOff>
    </xdr:from>
    <xdr:ext cx="469744" cy="259045"/>
    <xdr:sp macro="" textlink="">
      <xdr:nvSpPr>
        <xdr:cNvPr id="607" name="n_4aveValue【保健センター・保健所】&#10;一人当たり面積"/>
        <xdr:cNvSpPr txBox="1"/>
      </xdr:nvSpPr>
      <xdr:spPr>
        <a:xfrm>
          <a:off x="16226867" y="10627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29771</xdr:rowOff>
    </xdr:from>
    <xdr:ext cx="469744" cy="259045"/>
    <xdr:sp macro="" textlink="">
      <xdr:nvSpPr>
        <xdr:cNvPr id="608" name="n_1mainValue【保健センター・保健所】&#10;一人当たり面積"/>
        <xdr:cNvSpPr txBox="1"/>
      </xdr:nvSpPr>
      <xdr:spPr>
        <a:xfrm>
          <a:off x="18561127" y="10255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29771</xdr:rowOff>
    </xdr:from>
    <xdr:ext cx="469744" cy="259045"/>
    <xdr:sp macro="" textlink="">
      <xdr:nvSpPr>
        <xdr:cNvPr id="609" name="n_2mainValue【保健センター・保健所】&#10;一人当たり面積"/>
        <xdr:cNvSpPr txBox="1"/>
      </xdr:nvSpPr>
      <xdr:spPr>
        <a:xfrm>
          <a:off x="17776267" y="10255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33037</xdr:rowOff>
    </xdr:from>
    <xdr:ext cx="469744" cy="259045"/>
    <xdr:sp macro="" textlink="">
      <xdr:nvSpPr>
        <xdr:cNvPr id="610" name="n_3mainValue【保健センター・保健所】&#10;一人当たり面積"/>
        <xdr:cNvSpPr txBox="1"/>
      </xdr:nvSpPr>
      <xdr:spPr>
        <a:xfrm>
          <a:off x="17001567" y="1025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39568</xdr:rowOff>
    </xdr:from>
    <xdr:ext cx="469744" cy="259045"/>
    <xdr:sp macro="" textlink="">
      <xdr:nvSpPr>
        <xdr:cNvPr id="611" name="n_4mainValue【保健センター・保健所】&#10;一人当たり面積"/>
        <xdr:cNvSpPr txBox="1"/>
      </xdr:nvSpPr>
      <xdr:spPr>
        <a:xfrm>
          <a:off x="16226867" y="10265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2" name="正方形/長方形 611"/>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3" name="正方形/長方形 612"/>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4" name="正方形/長方形 613"/>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5" name="正方形/長方形 614"/>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6" name="正方形/長方形 615"/>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7" name="正方形/長方形 616"/>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18" name="正方形/長方形 617"/>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19" name="正方形/長方形 618"/>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0" name="テキスト ボックス 619"/>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1" name="直線コネクタ 620"/>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2" name="テキスト ボックス 621"/>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3" name="直線コネクタ 622"/>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4" name="テキスト ボックス 623"/>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25" name="直線コネクタ 624"/>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26" name="テキスト ボックス 625"/>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27" name="直線コネクタ 626"/>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28" name="テキスト ボックス 627"/>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29" name="直線コネクタ 628"/>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0" name="テキスト ボックス 629"/>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1" name="直線コネクタ 630"/>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2" name="テキスト ボックス 631"/>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3" name="直線コネクタ 632"/>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4" name="テキスト ボックス 633"/>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5" name="【消防施設】&#10;有形固定資産減価償却率グラフ枠"/>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636" name="直線コネクタ 635"/>
        <xdr:cNvCxnSpPr/>
      </xdr:nvCxnSpPr>
      <xdr:spPr>
        <a:xfrm flipV="1">
          <a:off x="14375764" y="12938760"/>
          <a:ext cx="0" cy="1592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37" name="【消防施設】&#10;有形固定資産減価償却率最小値テキスト"/>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38" name="直線コネクタ 637"/>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639" name="【消防施設】&#10;有形固定資産減価償却率最大値テキスト"/>
        <xdr:cNvSpPr txBox="1"/>
      </xdr:nvSpPr>
      <xdr:spPr>
        <a:xfrm>
          <a:off x="14414500" y="12721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640" name="直線コネクタ 639"/>
        <xdr:cNvCxnSpPr/>
      </xdr:nvCxnSpPr>
      <xdr:spPr>
        <a:xfrm>
          <a:off x="14287500" y="12938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92091</xdr:rowOff>
    </xdr:from>
    <xdr:ext cx="405111" cy="259045"/>
    <xdr:sp macro="" textlink="">
      <xdr:nvSpPr>
        <xdr:cNvPr id="641" name="【消防施設】&#10;有形固定資産減価償却率平均値テキスト"/>
        <xdr:cNvSpPr txBox="1"/>
      </xdr:nvSpPr>
      <xdr:spPr>
        <a:xfrm>
          <a:off x="14414500" y="136709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642" name="フローチャート: 判断 641"/>
        <xdr:cNvSpPr/>
      </xdr:nvSpPr>
      <xdr:spPr>
        <a:xfrm>
          <a:off x="14325600" y="1381569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643" name="フローチャート: 判断 642"/>
        <xdr:cNvSpPr/>
      </xdr:nvSpPr>
      <xdr:spPr>
        <a:xfrm>
          <a:off x="13578840" y="1380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644" name="フローチャート: 判断 643"/>
        <xdr:cNvSpPr/>
      </xdr:nvSpPr>
      <xdr:spPr>
        <a:xfrm>
          <a:off x="12804140" y="13787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645" name="フローチャート: 判断 644"/>
        <xdr:cNvSpPr/>
      </xdr:nvSpPr>
      <xdr:spPr>
        <a:xfrm>
          <a:off x="12029440" y="137718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168275</xdr:rowOff>
    </xdr:from>
    <xdr:to>
      <xdr:col>67</xdr:col>
      <xdr:colOff>101600</xdr:colOff>
      <xdr:row>82</xdr:row>
      <xdr:rowOff>98425</xdr:rowOff>
    </xdr:to>
    <xdr:sp macro="" textlink="">
      <xdr:nvSpPr>
        <xdr:cNvPr id="646" name="フローチャート: 判断 645"/>
        <xdr:cNvSpPr/>
      </xdr:nvSpPr>
      <xdr:spPr>
        <a:xfrm>
          <a:off x="11231880" y="137471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47" name="テキスト ボックス 646"/>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48" name="テキスト ボックス 647"/>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49" name="テキスト ボックス 648"/>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0" name="テキスト ボックス 649"/>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1" name="テキスト ボックス 650"/>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124461</xdr:rowOff>
    </xdr:from>
    <xdr:to>
      <xdr:col>85</xdr:col>
      <xdr:colOff>177800</xdr:colOff>
      <xdr:row>83</xdr:row>
      <xdr:rowOff>54611</xdr:rowOff>
    </xdr:to>
    <xdr:sp macro="" textlink="">
      <xdr:nvSpPr>
        <xdr:cNvPr id="652" name="楕円 651"/>
        <xdr:cNvSpPr/>
      </xdr:nvSpPr>
      <xdr:spPr>
        <a:xfrm>
          <a:off x="14325600" y="13870941"/>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102888</xdr:rowOff>
    </xdr:from>
    <xdr:ext cx="405111" cy="259045"/>
    <xdr:sp macro="" textlink="">
      <xdr:nvSpPr>
        <xdr:cNvPr id="653" name="【消防施設】&#10;有形固定資産減価償却率該当値テキスト"/>
        <xdr:cNvSpPr txBox="1"/>
      </xdr:nvSpPr>
      <xdr:spPr>
        <a:xfrm>
          <a:off x="14414500" y="13849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73025</xdr:rowOff>
    </xdr:from>
    <xdr:to>
      <xdr:col>81</xdr:col>
      <xdr:colOff>101600</xdr:colOff>
      <xdr:row>83</xdr:row>
      <xdr:rowOff>3175</xdr:rowOff>
    </xdr:to>
    <xdr:sp macro="" textlink="">
      <xdr:nvSpPr>
        <xdr:cNvPr id="654" name="楕円 653"/>
        <xdr:cNvSpPr/>
      </xdr:nvSpPr>
      <xdr:spPr>
        <a:xfrm>
          <a:off x="13578840" y="138195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123825</xdr:rowOff>
    </xdr:from>
    <xdr:to>
      <xdr:col>85</xdr:col>
      <xdr:colOff>127000</xdr:colOff>
      <xdr:row>83</xdr:row>
      <xdr:rowOff>3811</xdr:rowOff>
    </xdr:to>
    <xdr:cxnSp macro="">
      <xdr:nvCxnSpPr>
        <xdr:cNvPr id="655" name="直線コネクタ 654"/>
        <xdr:cNvCxnSpPr/>
      </xdr:nvCxnSpPr>
      <xdr:spPr>
        <a:xfrm>
          <a:off x="13629640" y="13870305"/>
          <a:ext cx="746760" cy="47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33020</xdr:rowOff>
    </xdr:from>
    <xdr:to>
      <xdr:col>76</xdr:col>
      <xdr:colOff>165100</xdr:colOff>
      <xdr:row>82</xdr:row>
      <xdr:rowOff>134620</xdr:rowOff>
    </xdr:to>
    <xdr:sp macro="" textlink="">
      <xdr:nvSpPr>
        <xdr:cNvPr id="656" name="楕円 655"/>
        <xdr:cNvSpPr/>
      </xdr:nvSpPr>
      <xdr:spPr>
        <a:xfrm>
          <a:off x="12804140" y="1377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83820</xdr:rowOff>
    </xdr:from>
    <xdr:to>
      <xdr:col>81</xdr:col>
      <xdr:colOff>50800</xdr:colOff>
      <xdr:row>82</xdr:row>
      <xdr:rowOff>123825</xdr:rowOff>
    </xdr:to>
    <xdr:cxnSp macro="">
      <xdr:nvCxnSpPr>
        <xdr:cNvPr id="657" name="直線コネクタ 656"/>
        <xdr:cNvCxnSpPr/>
      </xdr:nvCxnSpPr>
      <xdr:spPr>
        <a:xfrm>
          <a:off x="12854940" y="13830300"/>
          <a:ext cx="7747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160655</xdr:rowOff>
    </xdr:from>
    <xdr:to>
      <xdr:col>72</xdr:col>
      <xdr:colOff>38100</xdr:colOff>
      <xdr:row>82</xdr:row>
      <xdr:rowOff>90805</xdr:rowOff>
    </xdr:to>
    <xdr:sp macro="" textlink="">
      <xdr:nvSpPr>
        <xdr:cNvPr id="658" name="楕円 657"/>
        <xdr:cNvSpPr/>
      </xdr:nvSpPr>
      <xdr:spPr>
        <a:xfrm>
          <a:off x="12029440" y="137394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40005</xdr:rowOff>
    </xdr:from>
    <xdr:to>
      <xdr:col>76</xdr:col>
      <xdr:colOff>114300</xdr:colOff>
      <xdr:row>82</xdr:row>
      <xdr:rowOff>83820</xdr:rowOff>
    </xdr:to>
    <xdr:cxnSp macro="">
      <xdr:nvCxnSpPr>
        <xdr:cNvPr id="659" name="直線コネクタ 658"/>
        <xdr:cNvCxnSpPr/>
      </xdr:nvCxnSpPr>
      <xdr:spPr>
        <a:xfrm>
          <a:off x="12072620" y="13786485"/>
          <a:ext cx="78232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116839</xdr:rowOff>
    </xdr:from>
    <xdr:to>
      <xdr:col>67</xdr:col>
      <xdr:colOff>101600</xdr:colOff>
      <xdr:row>82</xdr:row>
      <xdr:rowOff>46989</xdr:rowOff>
    </xdr:to>
    <xdr:sp macro="" textlink="">
      <xdr:nvSpPr>
        <xdr:cNvPr id="660" name="楕円 659"/>
        <xdr:cNvSpPr/>
      </xdr:nvSpPr>
      <xdr:spPr>
        <a:xfrm>
          <a:off x="11231880" y="136956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167639</xdr:rowOff>
    </xdr:from>
    <xdr:to>
      <xdr:col>71</xdr:col>
      <xdr:colOff>177800</xdr:colOff>
      <xdr:row>82</xdr:row>
      <xdr:rowOff>40005</xdr:rowOff>
    </xdr:to>
    <xdr:cxnSp macro="">
      <xdr:nvCxnSpPr>
        <xdr:cNvPr id="661" name="直線コネクタ 660"/>
        <xdr:cNvCxnSpPr/>
      </xdr:nvCxnSpPr>
      <xdr:spPr>
        <a:xfrm>
          <a:off x="11282680" y="13746479"/>
          <a:ext cx="78994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10177</xdr:rowOff>
    </xdr:from>
    <xdr:ext cx="405111" cy="259045"/>
    <xdr:sp macro="" textlink="">
      <xdr:nvSpPr>
        <xdr:cNvPr id="662" name="n_1aveValue【消防施設】&#10;有形固定資産減価償却率"/>
        <xdr:cNvSpPr txBox="1"/>
      </xdr:nvSpPr>
      <xdr:spPr>
        <a:xfrm>
          <a:off x="13437244" y="1358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133366</xdr:rowOff>
    </xdr:from>
    <xdr:ext cx="405111" cy="259045"/>
    <xdr:sp macro="" textlink="">
      <xdr:nvSpPr>
        <xdr:cNvPr id="663" name="n_2aveValue【消防施設】&#10;有形固定資産減価償却率"/>
        <xdr:cNvSpPr txBox="1"/>
      </xdr:nvSpPr>
      <xdr:spPr>
        <a:xfrm>
          <a:off x="12675244" y="13879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118127</xdr:rowOff>
    </xdr:from>
    <xdr:ext cx="405111" cy="259045"/>
    <xdr:sp macro="" textlink="">
      <xdr:nvSpPr>
        <xdr:cNvPr id="664" name="n_3aveValue【消防施設】&#10;有形固定資産減価償却率"/>
        <xdr:cNvSpPr txBox="1"/>
      </xdr:nvSpPr>
      <xdr:spPr>
        <a:xfrm>
          <a:off x="11900544" y="1386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89552</xdr:rowOff>
    </xdr:from>
    <xdr:ext cx="405111" cy="259045"/>
    <xdr:sp macro="" textlink="">
      <xdr:nvSpPr>
        <xdr:cNvPr id="665" name="n_4aveValue【消防施設】&#10;有形固定資産減価償却率"/>
        <xdr:cNvSpPr txBox="1"/>
      </xdr:nvSpPr>
      <xdr:spPr>
        <a:xfrm>
          <a:off x="11102984" y="13836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165752</xdr:rowOff>
    </xdr:from>
    <xdr:ext cx="405111" cy="259045"/>
    <xdr:sp macro="" textlink="">
      <xdr:nvSpPr>
        <xdr:cNvPr id="666" name="n_1mainValue【消防施設】&#10;有形固定資産減価償却率"/>
        <xdr:cNvSpPr txBox="1"/>
      </xdr:nvSpPr>
      <xdr:spPr>
        <a:xfrm>
          <a:off x="13437244" y="13912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151147</xdr:rowOff>
    </xdr:from>
    <xdr:ext cx="405111" cy="259045"/>
    <xdr:sp macro="" textlink="">
      <xdr:nvSpPr>
        <xdr:cNvPr id="667" name="n_2mainValue【消防施設】&#10;有形固定資産減価償却率"/>
        <xdr:cNvSpPr txBox="1"/>
      </xdr:nvSpPr>
      <xdr:spPr>
        <a:xfrm>
          <a:off x="12675244" y="1356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107332</xdr:rowOff>
    </xdr:from>
    <xdr:ext cx="405111" cy="259045"/>
    <xdr:sp macro="" textlink="">
      <xdr:nvSpPr>
        <xdr:cNvPr id="668" name="n_3mainValue【消防施設】&#10;有形固定資産減価償却率"/>
        <xdr:cNvSpPr txBox="1"/>
      </xdr:nvSpPr>
      <xdr:spPr>
        <a:xfrm>
          <a:off x="11900544" y="1351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63516</xdr:rowOff>
    </xdr:from>
    <xdr:ext cx="405111" cy="259045"/>
    <xdr:sp macro="" textlink="">
      <xdr:nvSpPr>
        <xdr:cNvPr id="669" name="n_4mainValue【消防施設】&#10;有形固定資産減価償却率"/>
        <xdr:cNvSpPr txBox="1"/>
      </xdr:nvSpPr>
      <xdr:spPr>
        <a:xfrm>
          <a:off x="11102984" y="1347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0" name="正方形/長方形 669"/>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1" name="正方形/長方形 670"/>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2" name="正方形/長方形 671"/>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3" name="正方形/長方形 672"/>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4" name="正方形/長方形 673"/>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5" name="正方形/長方形 674"/>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6" name="正方形/長方形 675"/>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77" name="正方形/長方形 676"/>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78" name="テキスト ボックス 677"/>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79" name="直線コネクタ 678"/>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0" name="直線コネクタ 679"/>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1" name="テキスト ボックス 680"/>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82" name="直線コネクタ 681"/>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83" name="テキスト ボックス 682"/>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84" name="直線コネクタ 683"/>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85" name="テキスト ボックス 684"/>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86" name="直線コネクタ 685"/>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87" name="テキスト ボックス 686"/>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88" name="直線コネクタ 687"/>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89" name="テキスト ボックス 688"/>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0" name="直線コネクタ 689"/>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91" name="テキスト ボックス 690"/>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2" name="直線コネクタ 691"/>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3" name="テキスト ボックス 692"/>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4" name="【消防施設】&#10;一人当たり面積グラフ枠"/>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695" name="直線コネクタ 694"/>
        <xdr:cNvCxnSpPr/>
      </xdr:nvCxnSpPr>
      <xdr:spPr>
        <a:xfrm flipV="1">
          <a:off x="19509104" y="12975772"/>
          <a:ext cx="0" cy="1570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696" name="【消防施設】&#10;一人当たり面積最小値テキスト"/>
        <xdr:cNvSpPr txBox="1"/>
      </xdr:nvSpPr>
      <xdr:spPr>
        <a:xfrm>
          <a:off x="19547840" y="14550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697" name="直線コネクタ 696"/>
        <xdr:cNvCxnSpPr/>
      </xdr:nvCxnSpPr>
      <xdr:spPr>
        <a:xfrm>
          <a:off x="19443700" y="145465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698" name="【消防施設】&#10;一人当たり面積最大値テキスト"/>
        <xdr:cNvSpPr txBox="1"/>
      </xdr:nvSpPr>
      <xdr:spPr>
        <a:xfrm>
          <a:off x="19547840" y="12754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699" name="直線コネクタ 698"/>
        <xdr:cNvCxnSpPr/>
      </xdr:nvCxnSpPr>
      <xdr:spPr>
        <a:xfrm>
          <a:off x="19443700" y="129757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42834</xdr:rowOff>
    </xdr:from>
    <xdr:ext cx="469744" cy="259045"/>
    <xdr:sp macro="" textlink="">
      <xdr:nvSpPr>
        <xdr:cNvPr id="700" name="【消防施設】&#10;一人当たり面積平均値テキスト"/>
        <xdr:cNvSpPr txBox="1"/>
      </xdr:nvSpPr>
      <xdr:spPr>
        <a:xfrm>
          <a:off x="19547840" y="141245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701" name="フローチャート: 判断 700"/>
        <xdr:cNvSpPr/>
      </xdr:nvSpPr>
      <xdr:spPr>
        <a:xfrm>
          <a:off x="19458940" y="14269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702" name="フローチャート: 判断 701"/>
        <xdr:cNvSpPr/>
      </xdr:nvSpPr>
      <xdr:spPr>
        <a:xfrm>
          <a:off x="18735040" y="142758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703" name="フローチャート: 判断 702"/>
        <xdr:cNvSpPr/>
      </xdr:nvSpPr>
      <xdr:spPr>
        <a:xfrm>
          <a:off x="17937480" y="142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704" name="フローチャート: 判断 703"/>
        <xdr:cNvSpPr/>
      </xdr:nvSpPr>
      <xdr:spPr>
        <a:xfrm>
          <a:off x="17162780" y="142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150586</xdr:rowOff>
    </xdr:from>
    <xdr:to>
      <xdr:col>98</xdr:col>
      <xdr:colOff>38100</xdr:colOff>
      <xdr:row>85</xdr:row>
      <xdr:rowOff>80736</xdr:rowOff>
    </xdr:to>
    <xdr:sp macro="" textlink="">
      <xdr:nvSpPr>
        <xdr:cNvPr id="705" name="フローチャート: 判断 704"/>
        <xdr:cNvSpPr/>
      </xdr:nvSpPr>
      <xdr:spPr>
        <a:xfrm>
          <a:off x="16388080" y="1423234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6" name="テキスト ボックス 705"/>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7" name="テキスト ボックス 706"/>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8" name="テキスト ボックス 707"/>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09" name="テキスト ボックス 708"/>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0" name="テキスト ボックス 709"/>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78739</xdr:rowOff>
    </xdr:from>
    <xdr:to>
      <xdr:col>116</xdr:col>
      <xdr:colOff>114300</xdr:colOff>
      <xdr:row>87</xdr:row>
      <xdr:rowOff>8889</xdr:rowOff>
    </xdr:to>
    <xdr:sp macro="" textlink="">
      <xdr:nvSpPr>
        <xdr:cNvPr id="711" name="楕円 710"/>
        <xdr:cNvSpPr/>
      </xdr:nvSpPr>
      <xdr:spPr>
        <a:xfrm>
          <a:off x="19458940" y="144957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165116</xdr:rowOff>
    </xdr:from>
    <xdr:ext cx="469744" cy="259045"/>
    <xdr:sp macro="" textlink="">
      <xdr:nvSpPr>
        <xdr:cNvPr id="712" name="【消防施設】&#10;一人当たり面積該当値テキスト"/>
        <xdr:cNvSpPr txBox="1"/>
      </xdr:nvSpPr>
      <xdr:spPr>
        <a:xfrm>
          <a:off x="19547840" y="14414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75474</xdr:rowOff>
    </xdr:from>
    <xdr:to>
      <xdr:col>112</xdr:col>
      <xdr:colOff>38100</xdr:colOff>
      <xdr:row>87</xdr:row>
      <xdr:rowOff>5624</xdr:rowOff>
    </xdr:to>
    <xdr:sp macro="" textlink="">
      <xdr:nvSpPr>
        <xdr:cNvPr id="713" name="楕円 712"/>
        <xdr:cNvSpPr/>
      </xdr:nvSpPr>
      <xdr:spPr>
        <a:xfrm>
          <a:off x="18735040" y="144925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126274</xdr:rowOff>
    </xdr:from>
    <xdr:to>
      <xdr:col>116</xdr:col>
      <xdr:colOff>63500</xdr:colOff>
      <xdr:row>86</xdr:row>
      <xdr:rowOff>129539</xdr:rowOff>
    </xdr:to>
    <xdr:cxnSp macro="">
      <xdr:nvCxnSpPr>
        <xdr:cNvPr id="714" name="直線コネクタ 713"/>
        <xdr:cNvCxnSpPr/>
      </xdr:nvCxnSpPr>
      <xdr:spPr>
        <a:xfrm>
          <a:off x="18778220" y="14543314"/>
          <a:ext cx="73152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78739</xdr:rowOff>
    </xdr:from>
    <xdr:to>
      <xdr:col>107</xdr:col>
      <xdr:colOff>101600</xdr:colOff>
      <xdr:row>87</xdr:row>
      <xdr:rowOff>8889</xdr:rowOff>
    </xdr:to>
    <xdr:sp macro="" textlink="">
      <xdr:nvSpPr>
        <xdr:cNvPr id="715" name="楕円 714"/>
        <xdr:cNvSpPr/>
      </xdr:nvSpPr>
      <xdr:spPr>
        <a:xfrm>
          <a:off x="17937480" y="144957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126274</xdr:rowOff>
    </xdr:from>
    <xdr:to>
      <xdr:col>111</xdr:col>
      <xdr:colOff>177800</xdr:colOff>
      <xdr:row>86</xdr:row>
      <xdr:rowOff>129539</xdr:rowOff>
    </xdr:to>
    <xdr:cxnSp macro="">
      <xdr:nvCxnSpPr>
        <xdr:cNvPr id="716" name="直線コネクタ 715"/>
        <xdr:cNvCxnSpPr/>
      </xdr:nvCxnSpPr>
      <xdr:spPr>
        <a:xfrm flipV="1">
          <a:off x="17988280" y="14543314"/>
          <a:ext cx="78994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144615</xdr:rowOff>
    </xdr:from>
    <xdr:ext cx="469744" cy="259045"/>
    <xdr:sp macro="" textlink="">
      <xdr:nvSpPr>
        <xdr:cNvPr id="717" name="n_1aveValue【消防施設】&#10;一人当たり面積"/>
        <xdr:cNvSpPr txBox="1"/>
      </xdr:nvSpPr>
      <xdr:spPr>
        <a:xfrm>
          <a:off x="18561127" y="14058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151147</xdr:rowOff>
    </xdr:from>
    <xdr:ext cx="469744" cy="259045"/>
    <xdr:sp macro="" textlink="">
      <xdr:nvSpPr>
        <xdr:cNvPr id="718" name="n_2aveValue【消防施設】&#10;一人当たり面積"/>
        <xdr:cNvSpPr txBox="1"/>
      </xdr:nvSpPr>
      <xdr:spPr>
        <a:xfrm>
          <a:off x="17776267" y="1406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151147</xdr:rowOff>
    </xdr:from>
    <xdr:ext cx="469744" cy="259045"/>
    <xdr:sp macro="" textlink="">
      <xdr:nvSpPr>
        <xdr:cNvPr id="719" name="n_3aveValue【消防施設】&#10;一人当たり面積"/>
        <xdr:cNvSpPr txBox="1"/>
      </xdr:nvSpPr>
      <xdr:spPr>
        <a:xfrm>
          <a:off x="17001567" y="1406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97263</xdr:rowOff>
    </xdr:from>
    <xdr:ext cx="469744" cy="259045"/>
    <xdr:sp macro="" textlink="">
      <xdr:nvSpPr>
        <xdr:cNvPr id="720" name="n_4aveValue【消防施設】&#10;一人当たり面積"/>
        <xdr:cNvSpPr txBox="1"/>
      </xdr:nvSpPr>
      <xdr:spPr>
        <a:xfrm>
          <a:off x="16226867" y="14011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168201</xdr:rowOff>
    </xdr:from>
    <xdr:ext cx="469744" cy="259045"/>
    <xdr:sp macro="" textlink="">
      <xdr:nvSpPr>
        <xdr:cNvPr id="721" name="n_1mainValue【消防施設】&#10;一人当たり面積"/>
        <xdr:cNvSpPr txBox="1"/>
      </xdr:nvSpPr>
      <xdr:spPr>
        <a:xfrm>
          <a:off x="18561127" y="14585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16</xdr:rowOff>
    </xdr:from>
    <xdr:ext cx="469744" cy="259045"/>
    <xdr:sp macro="" textlink="">
      <xdr:nvSpPr>
        <xdr:cNvPr id="722" name="n_2mainValue【消防施設】&#10;一人当たり面積"/>
        <xdr:cNvSpPr txBox="1"/>
      </xdr:nvSpPr>
      <xdr:spPr>
        <a:xfrm>
          <a:off x="17776267" y="14584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3" name="正方形/長方形 722"/>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4" name="正方形/長方形 723"/>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5" name="正方形/長方形 724"/>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26" name="正方形/長方形 725"/>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27" name="正方形/長方形 726"/>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28" name="正方形/長方形 727"/>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29" name="正方形/長方形 728"/>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0" name="正方形/長方形 729"/>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1" name="テキスト ボックス 730"/>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2" name="直線コネクタ 731"/>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3" name="テキスト ボックス 732"/>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34" name="直線コネクタ 733"/>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35" name="テキスト ボックス 734"/>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36" name="直線コネクタ 735"/>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37" name="テキスト ボックス 736"/>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38" name="直線コネクタ 737"/>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39" name="テキスト ボックス 738"/>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0" name="直線コネクタ 739"/>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1" name="テキスト ボックス 740"/>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2" name="直線コネクタ 741"/>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43" name="テキスト ボックス 742"/>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44" name="直線コネクタ 743"/>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45" name="テキスト ボックス 744"/>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46" name="直線コネクタ 745"/>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庁舎】&#10;有形固定資産減価償却率グラフ枠"/>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748" name="直線コネクタ 747"/>
        <xdr:cNvCxnSpPr/>
      </xdr:nvCxnSpPr>
      <xdr:spPr>
        <a:xfrm flipV="1">
          <a:off x="14375764" y="16746039"/>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49" name="【庁舎】&#10;有形固定資産減価償却率最小値テキスト"/>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50" name="直線コネクタ 749"/>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751" name="【庁舎】&#10;有形固定資産減価償却率最大値テキスト"/>
        <xdr:cNvSpPr txBox="1"/>
      </xdr:nvSpPr>
      <xdr:spPr>
        <a:xfrm>
          <a:off x="14414500" y="165250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752" name="直線コネクタ 751"/>
        <xdr:cNvCxnSpPr/>
      </xdr:nvCxnSpPr>
      <xdr:spPr>
        <a:xfrm>
          <a:off x="14287500" y="167460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35214</xdr:rowOff>
    </xdr:from>
    <xdr:ext cx="405111" cy="259045"/>
    <xdr:sp macro="" textlink="">
      <xdr:nvSpPr>
        <xdr:cNvPr id="753" name="【庁舎】&#10;有形固定資産減価償却率平均値テキスト"/>
        <xdr:cNvSpPr txBox="1"/>
      </xdr:nvSpPr>
      <xdr:spPr>
        <a:xfrm>
          <a:off x="14414500" y="173021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754" name="フローチャート: 判断 753"/>
        <xdr:cNvSpPr/>
      </xdr:nvSpPr>
      <xdr:spPr>
        <a:xfrm>
          <a:off x="14325600" y="17446897"/>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755" name="フローチャート: 判断 754"/>
        <xdr:cNvSpPr/>
      </xdr:nvSpPr>
      <xdr:spPr>
        <a:xfrm>
          <a:off x="13578840" y="17443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756" name="フローチャート: 判断 755"/>
        <xdr:cNvSpPr/>
      </xdr:nvSpPr>
      <xdr:spPr>
        <a:xfrm>
          <a:off x="12804140" y="17448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757" name="フローチャート: 判断 756"/>
        <xdr:cNvSpPr/>
      </xdr:nvSpPr>
      <xdr:spPr>
        <a:xfrm>
          <a:off x="12029440" y="174419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149498</xdr:rowOff>
    </xdr:from>
    <xdr:to>
      <xdr:col>67</xdr:col>
      <xdr:colOff>101600</xdr:colOff>
      <xdr:row>104</xdr:row>
      <xdr:rowOff>79648</xdr:rowOff>
    </xdr:to>
    <xdr:sp macro="" textlink="">
      <xdr:nvSpPr>
        <xdr:cNvPr id="758" name="フローチャート: 判断 757"/>
        <xdr:cNvSpPr/>
      </xdr:nvSpPr>
      <xdr:spPr>
        <a:xfrm>
          <a:off x="11231880" y="174164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59" name="テキスト ボックス 758"/>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0" name="テキスト ボックス 759"/>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1" name="テキスト ボックス 760"/>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2" name="テキスト ボックス 761"/>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3" name="テキスト ボックス 762"/>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54792</xdr:rowOff>
    </xdr:from>
    <xdr:to>
      <xdr:col>85</xdr:col>
      <xdr:colOff>177800</xdr:colOff>
      <xdr:row>105</xdr:row>
      <xdr:rowOff>156392</xdr:rowOff>
    </xdr:to>
    <xdr:sp macro="" textlink="">
      <xdr:nvSpPr>
        <xdr:cNvPr id="764" name="楕円 763"/>
        <xdr:cNvSpPr/>
      </xdr:nvSpPr>
      <xdr:spPr>
        <a:xfrm>
          <a:off x="14325600" y="17656992"/>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33219</xdr:rowOff>
    </xdr:from>
    <xdr:ext cx="405111" cy="259045"/>
    <xdr:sp macro="" textlink="">
      <xdr:nvSpPr>
        <xdr:cNvPr id="765" name="【庁舎】&#10;有形固定資産減価償却率該当値テキスト"/>
        <xdr:cNvSpPr txBox="1"/>
      </xdr:nvSpPr>
      <xdr:spPr>
        <a:xfrm>
          <a:off x="14414500" y="17635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10705</xdr:rowOff>
    </xdr:from>
    <xdr:to>
      <xdr:col>81</xdr:col>
      <xdr:colOff>101600</xdr:colOff>
      <xdr:row>105</xdr:row>
      <xdr:rowOff>112305</xdr:rowOff>
    </xdr:to>
    <xdr:sp macro="" textlink="">
      <xdr:nvSpPr>
        <xdr:cNvPr id="766" name="楕円 765"/>
        <xdr:cNvSpPr/>
      </xdr:nvSpPr>
      <xdr:spPr>
        <a:xfrm>
          <a:off x="13578840" y="1761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61505</xdr:rowOff>
    </xdr:from>
    <xdr:to>
      <xdr:col>85</xdr:col>
      <xdr:colOff>127000</xdr:colOff>
      <xdr:row>105</xdr:row>
      <xdr:rowOff>105592</xdr:rowOff>
    </xdr:to>
    <xdr:cxnSp macro="">
      <xdr:nvCxnSpPr>
        <xdr:cNvPr id="767" name="直線コネクタ 766"/>
        <xdr:cNvCxnSpPr/>
      </xdr:nvCxnSpPr>
      <xdr:spPr>
        <a:xfrm>
          <a:off x="13629640" y="17663705"/>
          <a:ext cx="74676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136434</xdr:rowOff>
    </xdr:from>
    <xdr:to>
      <xdr:col>76</xdr:col>
      <xdr:colOff>165100</xdr:colOff>
      <xdr:row>105</xdr:row>
      <xdr:rowOff>66584</xdr:rowOff>
    </xdr:to>
    <xdr:sp macro="" textlink="">
      <xdr:nvSpPr>
        <xdr:cNvPr id="768" name="楕円 767"/>
        <xdr:cNvSpPr/>
      </xdr:nvSpPr>
      <xdr:spPr>
        <a:xfrm>
          <a:off x="12804140" y="175709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15784</xdr:rowOff>
    </xdr:from>
    <xdr:to>
      <xdr:col>81</xdr:col>
      <xdr:colOff>50800</xdr:colOff>
      <xdr:row>105</xdr:row>
      <xdr:rowOff>61505</xdr:rowOff>
    </xdr:to>
    <xdr:cxnSp macro="">
      <xdr:nvCxnSpPr>
        <xdr:cNvPr id="769" name="直線コネクタ 768"/>
        <xdr:cNvCxnSpPr/>
      </xdr:nvCxnSpPr>
      <xdr:spPr>
        <a:xfrm>
          <a:off x="12854940" y="17617984"/>
          <a:ext cx="7747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105411</xdr:rowOff>
    </xdr:from>
    <xdr:to>
      <xdr:col>72</xdr:col>
      <xdr:colOff>38100</xdr:colOff>
      <xdr:row>105</xdr:row>
      <xdr:rowOff>35561</xdr:rowOff>
    </xdr:to>
    <xdr:sp macro="" textlink="">
      <xdr:nvSpPr>
        <xdr:cNvPr id="770" name="楕円 769"/>
        <xdr:cNvSpPr/>
      </xdr:nvSpPr>
      <xdr:spPr>
        <a:xfrm>
          <a:off x="12029440" y="1753997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156211</xdr:rowOff>
    </xdr:from>
    <xdr:to>
      <xdr:col>76</xdr:col>
      <xdr:colOff>114300</xdr:colOff>
      <xdr:row>105</xdr:row>
      <xdr:rowOff>15784</xdr:rowOff>
    </xdr:to>
    <xdr:cxnSp macro="">
      <xdr:nvCxnSpPr>
        <xdr:cNvPr id="771" name="直線コネクタ 770"/>
        <xdr:cNvCxnSpPr/>
      </xdr:nvCxnSpPr>
      <xdr:spPr>
        <a:xfrm>
          <a:off x="12072620" y="17590771"/>
          <a:ext cx="782320" cy="27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82550</xdr:rowOff>
    </xdr:from>
    <xdr:to>
      <xdr:col>67</xdr:col>
      <xdr:colOff>101600</xdr:colOff>
      <xdr:row>105</xdr:row>
      <xdr:rowOff>12700</xdr:rowOff>
    </xdr:to>
    <xdr:sp macro="" textlink="">
      <xdr:nvSpPr>
        <xdr:cNvPr id="772" name="楕円 771"/>
        <xdr:cNvSpPr/>
      </xdr:nvSpPr>
      <xdr:spPr>
        <a:xfrm>
          <a:off x="11231880" y="175171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133350</xdr:rowOff>
    </xdr:from>
    <xdr:to>
      <xdr:col>71</xdr:col>
      <xdr:colOff>177800</xdr:colOff>
      <xdr:row>104</xdr:row>
      <xdr:rowOff>156211</xdr:rowOff>
    </xdr:to>
    <xdr:cxnSp macro="">
      <xdr:nvCxnSpPr>
        <xdr:cNvPr id="773" name="直線コネクタ 772"/>
        <xdr:cNvCxnSpPr/>
      </xdr:nvCxnSpPr>
      <xdr:spPr>
        <a:xfrm>
          <a:off x="11282680" y="17567910"/>
          <a:ext cx="78994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127198</xdr:rowOff>
    </xdr:from>
    <xdr:ext cx="405111" cy="259045"/>
    <xdr:sp macro="" textlink="">
      <xdr:nvSpPr>
        <xdr:cNvPr id="774" name="n_1aveValue【庁舎】&#10;有形固定資産減価償却率"/>
        <xdr:cNvSpPr txBox="1"/>
      </xdr:nvSpPr>
      <xdr:spPr>
        <a:xfrm>
          <a:off x="13437244" y="17226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775" name="n_2aveValue【庁舎】&#10;有形固定資産減価償却率"/>
        <xdr:cNvSpPr txBox="1"/>
      </xdr:nvSpPr>
      <xdr:spPr>
        <a:xfrm>
          <a:off x="12675244" y="1723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macro="" textlink="">
      <xdr:nvSpPr>
        <xdr:cNvPr id="776" name="n_3aveValue【庁舎】&#10;有形固定資産減価償却率"/>
        <xdr:cNvSpPr txBox="1"/>
      </xdr:nvSpPr>
      <xdr:spPr>
        <a:xfrm>
          <a:off x="11900544" y="17224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96175</xdr:rowOff>
    </xdr:from>
    <xdr:ext cx="405111" cy="259045"/>
    <xdr:sp macro="" textlink="">
      <xdr:nvSpPr>
        <xdr:cNvPr id="777" name="n_4aveValue【庁舎】&#10;有形固定資産減価償却率"/>
        <xdr:cNvSpPr txBox="1"/>
      </xdr:nvSpPr>
      <xdr:spPr>
        <a:xfrm>
          <a:off x="11102984" y="17195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103432</xdr:rowOff>
    </xdr:from>
    <xdr:ext cx="405111" cy="259045"/>
    <xdr:sp macro="" textlink="">
      <xdr:nvSpPr>
        <xdr:cNvPr id="778" name="n_1mainValue【庁舎】&#10;有形固定資産減価償却率"/>
        <xdr:cNvSpPr txBox="1"/>
      </xdr:nvSpPr>
      <xdr:spPr>
        <a:xfrm>
          <a:off x="13437244" y="1770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57711</xdr:rowOff>
    </xdr:from>
    <xdr:ext cx="405111" cy="259045"/>
    <xdr:sp macro="" textlink="">
      <xdr:nvSpPr>
        <xdr:cNvPr id="779" name="n_2mainValue【庁舎】&#10;有形固定資産減価償却率"/>
        <xdr:cNvSpPr txBox="1"/>
      </xdr:nvSpPr>
      <xdr:spPr>
        <a:xfrm>
          <a:off x="12675244" y="17659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26688</xdr:rowOff>
    </xdr:from>
    <xdr:ext cx="405111" cy="259045"/>
    <xdr:sp macro="" textlink="">
      <xdr:nvSpPr>
        <xdr:cNvPr id="780" name="n_3mainValue【庁舎】&#10;有形固定資産減価償却率"/>
        <xdr:cNvSpPr txBox="1"/>
      </xdr:nvSpPr>
      <xdr:spPr>
        <a:xfrm>
          <a:off x="11900544" y="17628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3827</xdr:rowOff>
    </xdr:from>
    <xdr:ext cx="405111" cy="259045"/>
    <xdr:sp macro="" textlink="">
      <xdr:nvSpPr>
        <xdr:cNvPr id="781" name="n_4mainValue【庁舎】&#10;有形固定資産減価償却率"/>
        <xdr:cNvSpPr txBox="1"/>
      </xdr:nvSpPr>
      <xdr:spPr>
        <a:xfrm>
          <a:off x="11102984" y="1760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2" name="正方形/長方形 781"/>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3" name="正方形/長方形 782"/>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4" name="正方形/長方形 783"/>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5" name="正方形/長方形 784"/>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86" name="正方形/長方形 785"/>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87" name="正方形/長方形 786"/>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88" name="正方形/長方形 787"/>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89" name="正方形/長方形 788"/>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0" name="テキスト ボックス 789"/>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1" name="直線コネクタ 790"/>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92" name="直線コネクタ 791"/>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93" name="テキスト ボックス 792"/>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94" name="直線コネクタ 793"/>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95" name="テキスト ボックス 794"/>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96" name="直線コネクタ 795"/>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97" name="テキスト ボックス 796"/>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98" name="直線コネクタ 797"/>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99" name="テキスト ボックス 798"/>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0" name="直線コネクタ 799"/>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01" name="テキスト ボックス 800"/>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2" name="直線コネクタ 801"/>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3" name="テキスト ボックス 802"/>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4" name="【庁舎】&#10;一人当たり面積グラフ枠"/>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805" name="直線コネクタ 804"/>
        <xdr:cNvCxnSpPr/>
      </xdr:nvCxnSpPr>
      <xdr:spPr>
        <a:xfrm flipV="1">
          <a:off x="19509104" y="16760190"/>
          <a:ext cx="0" cy="132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806" name="【庁舎】&#10;一人当たり面積最小値テキスト"/>
        <xdr:cNvSpPr txBox="1"/>
      </xdr:nvSpPr>
      <xdr:spPr>
        <a:xfrm>
          <a:off x="19547840" y="18089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807" name="直線コネクタ 806"/>
        <xdr:cNvCxnSpPr/>
      </xdr:nvCxnSpPr>
      <xdr:spPr>
        <a:xfrm>
          <a:off x="19443700" y="180860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808" name="【庁舎】&#10;一人当たり面積最大値テキスト"/>
        <xdr:cNvSpPr txBox="1"/>
      </xdr:nvSpPr>
      <xdr:spPr>
        <a:xfrm>
          <a:off x="19547840" y="1653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809" name="直線コネクタ 808"/>
        <xdr:cNvCxnSpPr/>
      </xdr:nvCxnSpPr>
      <xdr:spPr>
        <a:xfrm>
          <a:off x="19443700" y="16760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127016</xdr:rowOff>
    </xdr:from>
    <xdr:ext cx="469744" cy="259045"/>
    <xdr:sp macro="" textlink="">
      <xdr:nvSpPr>
        <xdr:cNvPr id="810" name="【庁舎】&#10;一人当たり面積平均値テキスト"/>
        <xdr:cNvSpPr txBox="1"/>
      </xdr:nvSpPr>
      <xdr:spPr>
        <a:xfrm>
          <a:off x="19547840" y="175615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811" name="フローチャート: 判断 810"/>
        <xdr:cNvSpPr/>
      </xdr:nvSpPr>
      <xdr:spPr>
        <a:xfrm>
          <a:off x="19458940" y="177063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812" name="フローチャート: 判断 811"/>
        <xdr:cNvSpPr/>
      </xdr:nvSpPr>
      <xdr:spPr>
        <a:xfrm>
          <a:off x="18735040" y="177203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813" name="フローチャート: 判断 812"/>
        <xdr:cNvSpPr/>
      </xdr:nvSpPr>
      <xdr:spPr>
        <a:xfrm>
          <a:off x="17937480" y="177266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814" name="フローチャート: 判断 813"/>
        <xdr:cNvSpPr/>
      </xdr:nvSpPr>
      <xdr:spPr>
        <a:xfrm>
          <a:off x="17162780" y="177444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109220</xdr:rowOff>
    </xdr:from>
    <xdr:to>
      <xdr:col>98</xdr:col>
      <xdr:colOff>38100</xdr:colOff>
      <xdr:row>106</xdr:row>
      <xdr:rowOff>39370</xdr:rowOff>
    </xdr:to>
    <xdr:sp macro="" textlink="">
      <xdr:nvSpPr>
        <xdr:cNvPr id="815" name="フローチャート: 判断 814"/>
        <xdr:cNvSpPr/>
      </xdr:nvSpPr>
      <xdr:spPr>
        <a:xfrm>
          <a:off x="16388080" y="177114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16" name="テキスト ボックス 815"/>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17" name="テキスト ボックス 816"/>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18" name="テキスト ボックス 817"/>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19" name="テキスト ボックス 818"/>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0" name="テキスト ボックス 819"/>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29211</xdr:rowOff>
    </xdr:from>
    <xdr:to>
      <xdr:col>116</xdr:col>
      <xdr:colOff>114300</xdr:colOff>
      <xdr:row>106</xdr:row>
      <xdr:rowOff>130811</xdr:rowOff>
    </xdr:to>
    <xdr:sp macro="" textlink="">
      <xdr:nvSpPr>
        <xdr:cNvPr id="821" name="楕円 820"/>
        <xdr:cNvSpPr/>
      </xdr:nvSpPr>
      <xdr:spPr>
        <a:xfrm>
          <a:off x="19458940" y="17799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7638</xdr:rowOff>
    </xdr:from>
    <xdr:ext cx="469744" cy="259045"/>
    <xdr:sp macro="" textlink="">
      <xdr:nvSpPr>
        <xdr:cNvPr id="822" name="【庁舎】&#10;一人当たり面積該当値テキスト"/>
        <xdr:cNvSpPr txBox="1"/>
      </xdr:nvSpPr>
      <xdr:spPr>
        <a:xfrm>
          <a:off x="19547840" y="17777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34289</xdr:rowOff>
    </xdr:from>
    <xdr:to>
      <xdr:col>112</xdr:col>
      <xdr:colOff>38100</xdr:colOff>
      <xdr:row>106</xdr:row>
      <xdr:rowOff>135889</xdr:rowOff>
    </xdr:to>
    <xdr:sp macro="" textlink="">
      <xdr:nvSpPr>
        <xdr:cNvPr id="823" name="楕円 822"/>
        <xdr:cNvSpPr/>
      </xdr:nvSpPr>
      <xdr:spPr>
        <a:xfrm>
          <a:off x="18735040" y="1780412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80011</xdr:rowOff>
    </xdr:from>
    <xdr:to>
      <xdr:col>116</xdr:col>
      <xdr:colOff>63500</xdr:colOff>
      <xdr:row>106</xdr:row>
      <xdr:rowOff>85089</xdr:rowOff>
    </xdr:to>
    <xdr:cxnSp macro="">
      <xdr:nvCxnSpPr>
        <xdr:cNvPr id="824" name="直線コネクタ 823"/>
        <xdr:cNvCxnSpPr/>
      </xdr:nvCxnSpPr>
      <xdr:spPr>
        <a:xfrm flipV="1">
          <a:off x="18778220" y="17849851"/>
          <a:ext cx="731520" cy="5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40639</xdr:rowOff>
    </xdr:from>
    <xdr:to>
      <xdr:col>107</xdr:col>
      <xdr:colOff>101600</xdr:colOff>
      <xdr:row>106</xdr:row>
      <xdr:rowOff>142239</xdr:rowOff>
    </xdr:to>
    <xdr:sp macro="" textlink="">
      <xdr:nvSpPr>
        <xdr:cNvPr id="825" name="楕円 824"/>
        <xdr:cNvSpPr/>
      </xdr:nvSpPr>
      <xdr:spPr>
        <a:xfrm>
          <a:off x="17937480" y="17810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85089</xdr:rowOff>
    </xdr:from>
    <xdr:to>
      <xdr:col>111</xdr:col>
      <xdr:colOff>177800</xdr:colOff>
      <xdr:row>106</xdr:row>
      <xdr:rowOff>91439</xdr:rowOff>
    </xdr:to>
    <xdr:cxnSp macro="">
      <xdr:nvCxnSpPr>
        <xdr:cNvPr id="826" name="直線コネクタ 825"/>
        <xdr:cNvCxnSpPr/>
      </xdr:nvCxnSpPr>
      <xdr:spPr>
        <a:xfrm flipV="1">
          <a:off x="17988280" y="17854929"/>
          <a:ext cx="78994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44450</xdr:rowOff>
    </xdr:from>
    <xdr:to>
      <xdr:col>102</xdr:col>
      <xdr:colOff>165100</xdr:colOff>
      <xdr:row>106</xdr:row>
      <xdr:rowOff>146050</xdr:rowOff>
    </xdr:to>
    <xdr:sp macro="" textlink="">
      <xdr:nvSpPr>
        <xdr:cNvPr id="827" name="楕円 826"/>
        <xdr:cNvSpPr/>
      </xdr:nvSpPr>
      <xdr:spPr>
        <a:xfrm>
          <a:off x="17162780" y="1781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91439</xdr:rowOff>
    </xdr:from>
    <xdr:to>
      <xdr:col>107</xdr:col>
      <xdr:colOff>50800</xdr:colOff>
      <xdr:row>106</xdr:row>
      <xdr:rowOff>95250</xdr:rowOff>
    </xdr:to>
    <xdr:cxnSp macro="">
      <xdr:nvCxnSpPr>
        <xdr:cNvPr id="828" name="直線コネクタ 827"/>
        <xdr:cNvCxnSpPr/>
      </xdr:nvCxnSpPr>
      <xdr:spPr>
        <a:xfrm flipV="1">
          <a:off x="17213580" y="17861279"/>
          <a:ext cx="7747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13970</xdr:rowOff>
    </xdr:from>
    <xdr:to>
      <xdr:col>98</xdr:col>
      <xdr:colOff>38100</xdr:colOff>
      <xdr:row>106</xdr:row>
      <xdr:rowOff>115570</xdr:rowOff>
    </xdr:to>
    <xdr:sp macro="" textlink="">
      <xdr:nvSpPr>
        <xdr:cNvPr id="829" name="楕円 828"/>
        <xdr:cNvSpPr/>
      </xdr:nvSpPr>
      <xdr:spPr>
        <a:xfrm>
          <a:off x="16388080" y="177838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64770</xdr:rowOff>
    </xdr:from>
    <xdr:to>
      <xdr:col>102</xdr:col>
      <xdr:colOff>114300</xdr:colOff>
      <xdr:row>106</xdr:row>
      <xdr:rowOff>95250</xdr:rowOff>
    </xdr:to>
    <xdr:cxnSp macro="">
      <xdr:nvCxnSpPr>
        <xdr:cNvPr id="830" name="直線コネクタ 829"/>
        <xdr:cNvCxnSpPr/>
      </xdr:nvCxnSpPr>
      <xdr:spPr>
        <a:xfrm>
          <a:off x="16431260" y="17834610"/>
          <a:ext cx="7823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64788</xdr:rowOff>
    </xdr:from>
    <xdr:ext cx="469744" cy="259045"/>
    <xdr:sp macro="" textlink="">
      <xdr:nvSpPr>
        <xdr:cNvPr id="831" name="n_1aveValue【庁舎】&#10;一人当たり面積"/>
        <xdr:cNvSpPr txBox="1"/>
      </xdr:nvSpPr>
      <xdr:spPr>
        <a:xfrm>
          <a:off x="18561127" y="17499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71138</xdr:rowOff>
    </xdr:from>
    <xdr:ext cx="469744" cy="259045"/>
    <xdr:sp macro="" textlink="">
      <xdr:nvSpPr>
        <xdr:cNvPr id="832" name="n_2aveValue【庁舎】&#10;一人当たり面積"/>
        <xdr:cNvSpPr txBox="1"/>
      </xdr:nvSpPr>
      <xdr:spPr>
        <a:xfrm>
          <a:off x="17776267" y="17505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88916</xdr:rowOff>
    </xdr:from>
    <xdr:ext cx="469744" cy="259045"/>
    <xdr:sp macro="" textlink="">
      <xdr:nvSpPr>
        <xdr:cNvPr id="833" name="n_3aveValue【庁舎】&#10;一人当たり面積"/>
        <xdr:cNvSpPr txBox="1"/>
      </xdr:nvSpPr>
      <xdr:spPr>
        <a:xfrm>
          <a:off x="17001567" y="17523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55897</xdr:rowOff>
    </xdr:from>
    <xdr:ext cx="469744" cy="259045"/>
    <xdr:sp macro="" textlink="">
      <xdr:nvSpPr>
        <xdr:cNvPr id="834" name="n_4aveValue【庁舎】&#10;一人当たり面積"/>
        <xdr:cNvSpPr txBox="1"/>
      </xdr:nvSpPr>
      <xdr:spPr>
        <a:xfrm>
          <a:off x="16226867" y="17490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127016</xdr:rowOff>
    </xdr:from>
    <xdr:ext cx="469744" cy="259045"/>
    <xdr:sp macro="" textlink="">
      <xdr:nvSpPr>
        <xdr:cNvPr id="835" name="n_1mainValue【庁舎】&#10;一人当たり面積"/>
        <xdr:cNvSpPr txBox="1"/>
      </xdr:nvSpPr>
      <xdr:spPr>
        <a:xfrm>
          <a:off x="18561127" y="1789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133366</xdr:rowOff>
    </xdr:from>
    <xdr:ext cx="469744" cy="259045"/>
    <xdr:sp macro="" textlink="">
      <xdr:nvSpPr>
        <xdr:cNvPr id="836" name="n_2mainValue【庁舎】&#10;一人当たり面積"/>
        <xdr:cNvSpPr txBox="1"/>
      </xdr:nvSpPr>
      <xdr:spPr>
        <a:xfrm>
          <a:off x="17776267" y="17903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137177</xdr:rowOff>
    </xdr:from>
    <xdr:ext cx="469744" cy="259045"/>
    <xdr:sp macro="" textlink="">
      <xdr:nvSpPr>
        <xdr:cNvPr id="837" name="n_3mainValue【庁舎】&#10;一人当たり面積"/>
        <xdr:cNvSpPr txBox="1"/>
      </xdr:nvSpPr>
      <xdr:spPr>
        <a:xfrm>
          <a:off x="17001567" y="17907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106697</xdr:rowOff>
    </xdr:from>
    <xdr:ext cx="469744" cy="259045"/>
    <xdr:sp macro="" textlink="">
      <xdr:nvSpPr>
        <xdr:cNvPr id="838" name="n_4mainValue【庁舎】&#10;一人当たり面積"/>
        <xdr:cNvSpPr txBox="1"/>
      </xdr:nvSpPr>
      <xdr:spPr>
        <a:xfrm>
          <a:off x="16226867" y="17876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39" name="正方形/長方形 838"/>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0" name="正方形/長方形 839"/>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1" name="テキスト ボックス 840"/>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消防施設（減価償却率</a:t>
          </a:r>
          <a:r>
            <a:rPr kumimoji="1" lang="en-US" altLang="ja-JP" sz="1300">
              <a:latin typeface="ＭＳ Ｐゴシック" panose="020B0600070205080204" pitchFamily="50" charset="-128"/>
              <a:ea typeface="ＭＳ Ｐゴシック" panose="020B0600070205080204" pitchFamily="50" charset="-128"/>
            </a:rPr>
            <a:t>67.2%</a:t>
          </a:r>
          <a:r>
            <a:rPr kumimoji="1" lang="ja-JP" altLang="en-US" sz="1300">
              <a:latin typeface="ＭＳ Ｐゴシック" panose="020B0600070205080204" pitchFamily="50" charset="-128"/>
              <a:ea typeface="ＭＳ Ｐゴシック" panose="020B0600070205080204" pitchFamily="50" charset="-128"/>
            </a:rPr>
            <a:t>、類似団体内</a:t>
          </a:r>
          <a:r>
            <a:rPr kumimoji="1" lang="en-US" altLang="ja-JP" sz="1300">
              <a:latin typeface="ＭＳ Ｐゴシック" panose="020B0600070205080204" pitchFamily="50" charset="-128"/>
              <a:ea typeface="ＭＳ Ｐゴシック" panose="020B0600070205080204" pitchFamily="50" charset="-128"/>
            </a:rPr>
            <a:t>79/128</a:t>
          </a:r>
          <a:r>
            <a:rPr kumimoji="1" lang="ja-JP" altLang="en-US" sz="1300">
              <a:latin typeface="ＭＳ Ｐゴシック" panose="020B0600070205080204" pitchFamily="50" charset="-128"/>
              <a:ea typeface="ＭＳ Ｐゴシック" panose="020B0600070205080204" pitchFamily="50" charset="-128"/>
            </a:rPr>
            <a:t>位） や庁舎（減価償却率</a:t>
          </a:r>
          <a:r>
            <a:rPr kumimoji="1" lang="en-US" altLang="ja-JP" sz="1300">
              <a:latin typeface="ＭＳ Ｐゴシック" panose="020B0600070205080204" pitchFamily="50" charset="-128"/>
              <a:ea typeface="ＭＳ Ｐゴシック" panose="020B0600070205080204" pitchFamily="50" charset="-128"/>
            </a:rPr>
            <a:t>62.3%</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74/132</a:t>
          </a:r>
          <a:r>
            <a:rPr kumimoji="1" lang="ja-JP" altLang="en-US" sz="1300">
              <a:latin typeface="ＭＳ Ｐゴシック" panose="020B0600070205080204" pitchFamily="50" charset="-128"/>
              <a:ea typeface="ＭＳ Ｐゴシック" panose="020B0600070205080204" pitchFamily="50" charset="-128"/>
            </a:rPr>
            <a:t>位） といった行政管理・安全インフラ系において、老朽化が類似団体平均を上回り進行しつつある。一方、体育館・プール（減価償却率</a:t>
          </a:r>
          <a:r>
            <a:rPr kumimoji="1" lang="en-US" altLang="ja-JP" sz="1300">
              <a:latin typeface="ＭＳ Ｐゴシック" panose="020B0600070205080204" pitchFamily="50" charset="-128"/>
              <a:ea typeface="ＭＳ Ｐゴシック" panose="020B0600070205080204" pitchFamily="50" charset="-128"/>
            </a:rPr>
            <a:t>46.8%</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9/131</a:t>
          </a:r>
          <a:r>
            <a:rPr kumimoji="1" lang="ja-JP" altLang="en-US" sz="1300">
              <a:latin typeface="ＭＳ Ｐゴシック" panose="020B0600070205080204" pitchFamily="50" charset="-128"/>
              <a:ea typeface="ＭＳ Ｐゴシック" panose="020B0600070205080204" pitchFamily="50" charset="-128"/>
            </a:rPr>
            <a:t>位） や図書館（減価償却率</a:t>
          </a:r>
          <a:r>
            <a:rPr kumimoji="1" lang="en-US" altLang="ja-JP" sz="1300">
              <a:latin typeface="ＭＳ Ｐゴシック" panose="020B0600070205080204" pitchFamily="50" charset="-128"/>
              <a:ea typeface="ＭＳ Ｐゴシック" panose="020B0600070205080204" pitchFamily="50" charset="-128"/>
            </a:rPr>
            <a:t>45.3%</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43/130</a:t>
          </a:r>
          <a:r>
            <a:rPr kumimoji="1" lang="ja-JP" altLang="en-US" sz="1300">
              <a:latin typeface="ＭＳ Ｐゴシック" panose="020B0600070205080204" pitchFamily="50" charset="-128"/>
              <a:ea typeface="ＭＳ Ｐゴシック" panose="020B0600070205080204" pitchFamily="50" charset="-128"/>
            </a:rPr>
            <a:t>位） といった社会教育施設は、近年の耐震化や改築等により健全な水準を維持している。ただし、市民会館については一人当たり面積（</a:t>
          </a:r>
          <a:r>
            <a:rPr kumimoji="1" lang="en-US" altLang="ja-JP" sz="1300">
              <a:latin typeface="ＭＳ Ｐゴシック" panose="020B0600070205080204" pitchFamily="50" charset="-128"/>
              <a:ea typeface="ＭＳ Ｐゴシック" panose="020B0600070205080204" pitchFamily="50" charset="-128"/>
            </a:rPr>
            <a:t>0.322㎡</a:t>
          </a:r>
          <a:r>
            <a:rPr kumimoji="1" lang="ja-JP" altLang="en-US" sz="1300">
              <a:latin typeface="ＭＳ Ｐゴシック" panose="020B0600070205080204" pitchFamily="50" charset="-128"/>
              <a:ea typeface="ＭＳ Ｐゴシック" panose="020B0600070205080204" pitchFamily="50" charset="-128"/>
            </a:rPr>
            <a:t>、類似団体内</a:t>
          </a:r>
          <a:r>
            <a:rPr kumimoji="1" lang="en-US" altLang="ja-JP" sz="1300">
              <a:latin typeface="ＭＳ Ｐゴシック" panose="020B0600070205080204" pitchFamily="50" charset="-128"/>
              <a:ea typeface="ＭＳ Ｐゴシック" panose="020B0600070205080204" pitchFamily="50" charset="-128"/>
            </a:rPr>
            <a:t>19/117</a:t>
          </a:r>
          <a:r>
            <a:rPr kumimoji="1" lang="ja-JP" altLang="en-US" sz="1300">
              <a:latin typeface="ＭＳ Ｐゴシック" panose="020B0600070205080204" pitchFamily="50" charset="-128"/>
              <a:ea typeface="ＭＳ Ｐゴシック" panose="020B0600070205080204" pitchFamily="50" charset="-128"/>
            </a:rPr>
            <a:t>位）が類似団体平均（</a:t>
          </a:r>
          <a:r>
            <a:rPr kumimoji="1" lang="en-US" altLang="ja-JP" sz="1300">
              <a:latin typeface="ＭＳ Ｐゴシック" panose="020B0600070205080204" pitchFamily="50" charset="-128"/>
              <a:ea typeface="ＭＳ Ｐゴシック" panose="020B0600070205080204" pitchFamily="50" charset="-128"/>
            </a:rPr>
            <a:t>0.202㎡</a:t>
          </a:r>
          <a:r>
            <a:rPr kumimoji="1" lang="ja-JP" altLang="en-US" sz="1300">
              <a:latin typeface="ＭＳ Ｐゴシック" panose="020B0600070205080204" pitchFamily="50" charset="-128"/>
              <a:ea typeface="ＭＳ Ｐゴシック" panose="020B0600070205080204" pitchFamily="50" charset="-128"/>
            </a:rPr>
            <a:t>）を大きく上回って上位にある。本市では平成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年度に策定した公共施設等総合管理計画において、市の保有する施設の総延床面積を</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年間で</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％削減することを目標に掲げており、今後は計画的に施設の更新、長寿命化を検討し、適切な施設配置の実現に向け推進を行う。</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opLeftCell="A31" zoomScale="85" zoomScaleNormal="85" workbookViewId="0">
      <selection activeCell="AL39" sqref="AL39"/>
    </sheetView>
  </sheetViews>
  <sheetFormatPr defaultColWidth="0" defaultRowHeight="10.8" zeroHeight="1" x14ac:dyDescent="0.2"/>
  <cols>
    <col min="1" max="11" width="2.109375" style="168" customWidth="1"/>
    <col min="12" max="12" width="2.21875" style="168" customWidth="1"/>
    <col min="13" max="17" width="2.33203125" style="168" customWidth="1"/>
    <col min="18" max="119" width="2.109375" style="168" customWidth="1"/>
    <col min="120" max="16384" width="0" style="168" hidden="1"/>
  </cols>
  <sheetData>
    <row r="1" spans="1:119" ht="33" customHeight="1" x14ac:dyDescent="0.2">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 thickBot="1" x14ac:dyDescent="0.25">
      <c r="B2" s="170" t="s">
        <v>77</v>
      </c>
      <c r="C2" s="170"/>
      <c r="D2" s="171"/>
    </row>
    <row r="3" spans="1:119" ht="18.75" customHeight="1" thickBot="1" x14ac:dyDescent="0.25">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2">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33019370</v>
      </c>
      <c r="BO4" s="407"/>
      <c r="BP4" s="407"/>
      <c r="BQ4" s="407"/>
      <c r="BR4" s="407"/>
      <c r="BS4" s="407"/>
      <c r="BT4" s="407"/>
      <c r="BU4" s="408"/>
      <c r="BV4" s="406">
        <v>32994775</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5.4</v>
      </c>
      <c r="CU4" s="413"/>
      <c r="CV4" s="413"/>
      <c r="CW4" s="413"/>
      <c r="CX4" s="413"/>
      <c r="CY4" s="413"/>
      <c r="CZ4" s="413"/>
      <c r="DA4" s="414"/>
      <c r="DB4" s="412">
        <v>5</v>
      </c>
      <c r="DC4" s="413"/>
      <c r="DD4" s="413"/>
      <c r="DE4" s="413"/>
      <c r="DF4" s="413"/>
      <c r="DG4" s="413"/>
      <c r="DH4" s="413"/>
      <c r="DI4" s="414"/>
    </row>
    <row r="5" spans="1:119" ht="18.75" customHeight="1" x14ac:dyDescent="0.2">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31737052</v>
      </c>
      <c r="BO5" s="444"/>
      <c r="BP5" s="444"/>
      <c r="BQ5" s="444"/>
      <c r="BR5" s="444"/>
      <c r="BS5" s="444"/>
      <c r="BT5" s="444"/>
      <c r="BU5" s="445"/>
      <c r="BV5" s="443">
        <v>32007431</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90.6</v>
      </c>
      <c r="CU5" s="441"/>
      <c r="CV5" s="441"/>
      <c r="CW5" s="441"/>
      <c r="CX5" s="441"/>
      <c r="CY5" s="441"/>
      <c r="CZ5" s="441"/>
      <c r="DA5" s="442"/>
      <c r="DB5" s="440">
        <v>89.4</v>
      </c>
      <c r="DC5" s="441"/>
      <c r="DD5" s="441"/>
      <c r="DE5" s="441"/>
      <c r="DF5" s="441"/>
      <c r="DG5" s="441"/>
      <c r="DH5" s="441"/>
      <c r="DI5" s="442"/>
    </row>
    <row r="6" spans="1:119" ht="18.75" customHeight="1" x14ac:dyDescent="0.2">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1282318</v>
      </c>
      <c r="BO6" s="444"/>
      <c r="BP6" s="444"/>
      <c r="BQ6" s="444"/>
      <c r="BR6" s="444"/>
      <c r="BS6" s="444"/>
      <c r="BT6" s="444"/>
      <c r="BU6" s="445"/>
      <c r="BV6" s="443">
        <v>987344</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90.8</v>
      </c>
      <c r="CU6" s="481"/>
      <c r="CV6" s="481"/>
      <c r="CW6" s="481"/>
      <c r="CX6" s="481"/>
      <c r="CY6" s="481"/>
      <c r="CZ6" s="481"/>
      <c r="DA6" s="482"/>
      <c r="DB6" s="480">
        <v>89.8</v>
      </c>
      <c r="DC6" s="481"/>
      <c r="DD6" s="481"/>
      <c r="DE6" s="481"/>
      <c r="DF6" s="481"/>
      <c r="DG6" s="481"/>
      <c r="DH6" s="481"/>
      <c r="DI6" s="482"/>
    </row>
    <row r="7" spans="1:119" ht="18.75" customHeight="1" x14ac:dyDescent="0.2">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397310</v>
      </c>
      <c r="BO7" s="444"/>
      <c r="BP7" s="444"/>
      <c r="BQ7" s="444"/>
      <c r="BR7" s="444"/>
      <c r="BS7" s="444"/>
      <c r="BT7" s="444"/>
      <c r="BU7" s="445"/>
      <c r="BV7" s="443">
        <v>164127</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16449148</v>
      </c>
      <c r="CU7" s="444"/>
      <c r="CV7" s="444"/>
      <c r="CW7" s="444"/>
      <c r="CX7" s="444"/>
      <c r="CY7" s="444"/>
      <c r="CZ7" s="444"/>
      <c r="DA7" s="445"/>
      <c r="DB7" s="443">
        <v>16373794</v>
      </c>
      <c r="DC7" s="444"/>
      <c r="DD7" s="444"/>
      <c r="DE7" s="444"/>
      <c r="DF7" s="444"/>
      <c r="DG7" s="444"/>
      <c r="DH7" s="444"/>
      <c r="DI7" s="445"/>
    </row>
    <row r="8" spans="1:119" ht="18.75" customHeight="1" thickBot="1" x14ac:dyDescent="0.25">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885008</v>
      </c>
      <c r="BO8" s="444"/>
      <c r="BP8" s="444"/>
      <c r="BQ8" s="444"/>
      <c r="BR8" s="444"/>
      <c r="BS8" s="444"/>
      <c r="BT8" s="444"/>
      <c r="BU8" s="445"/>
      <c r="BV8" s="443">
        <v>823217</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0.28000000000000003</v>
      </c>
      <c r="CU8" s="484"/>
      <c r="CV8" s="484"/>
      <c r="CW8" s="484"/>
      <c r="CX8" s="484"/>
      <c r="CY8" s="484"/>
      <c r="CZ8" s="484"/>
      <c r="DA8" s="485"/>
      <c r="DB8" s="483">
        <v>0.28000000000000003</v>
      </c>
      <c r="DC8" s="484"/>
      <c r="DD8" s="484"/>
      <c r="DE8" s="484"/>
      <c r="DF8" s="484"/>
      <c r="DG8" s="484"/>
      <c r="DH8" s="484"/>
      <c r="DI8" s="485"/>
    </row>
    <row r="9" spans="1:119" ht="18.75" customHeight="1" thickBot="1" x14ac:dyDescent="0.25">
      <c r="A9" s="169"/>
      <c r="B9" s="437" t="s">
        <v>106</v>
      </c>
      <c r="C9" s="438"/>
      <c r="D9" s="438"/>
      <c r="E9" s="438"/>
      <c r="F9" s="438"/>
      <c r="G9" s="438"/>
      <c r="H9" s="438"/>
      <c r="I9" s="438"/>
      <c r="J9" s="438"/>
      <c r="K9" s="486"/>
      <c r="L9" s="487" t="s">
        <v>107</v>
      </c>
      <c r="M9" s="488"/>
      <c r="N9" s="488"/>
      <c r="O9" s="488"/>
      <c r="P9" s="488"/>
      <c r="Q9" s="489"/>
      <c r="R9" s="490">
        <v>41096</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90</v>
      </c>
      <c r="AV9" s="476"/>
      <c r="AW9" s="476"/>
      <c r="AX9" s="476"/>
      <c r="AY9" s="477" t="s">
        <v>110</v>
      </c>
      <c r="AZ9" s="478"/>
      <c r="BA9" s="478"/>
      <c r="BB9" s="478"/>
      <c r="BC9" s="478"/>
      <c r="BD9" s="478"/>
      <c r="BE9" s="478"/>
      <c r="BF9" s="478"/>
      <c r="BG9" s="478"/>
      <c r="BH9" s="478"/>
      <c r="BI9" s="478"/>
      <c r="BJ9" s="478"/>
      <c r="BK9" s="478"/>
      <c r="BL9" s="478"/>
      <c r="BM9" s="479"/>
      <c r="BN9" s="443">
        <v>61791</v>
      </c>
      <c r="BO9" s="444"/>
      <c r="BP9" s="444"/>
      <c r="BQ9" s="444"/>
      <c r="BR9" s="444"/>
      <c r="BS9" s="444"/>
      <c r="BT9" s="444"/>
      <c r="BU9" s="445"/>
      <c r="BV9" s="443">
        <v>-458251</v>
      </c>
      <c r="BW9" s="444"/>
      <c r="BX9" s="444"/>
      <c r="BY9" s="444"/>
      <c r="BZ9" s="444"/>
      <c r="CA9" s="444"/>
      <c r="CB9" s="444"/>
      <c r="CC9" s="445"/>
      <c r="CD9" s="446" t="s">
        <v>111</v>
      </c>
      <c r="CE9" s="447"/>
      <c r="CF9" s="447"/>
      <c r="CG9" s="447"/>
      <c r="CH9" s="447"/>
      <c r="CI9" s="447"/>
      <c r="CJ9" s="447"/>
      <c r="CK9" s="447"/>
      <c r="CL9" s="447"/>
      <c r="CM9" s="447"/>
      <c r="CN9" s="447"/>
      <c r="CO9" s="447"/>
      <c r="CP9" s="447"/>
      <c r="CQ9" s="447"/>
      <c r="CR9" s="447"/>
      <c r="CS9" s="448"/>
      <c r="CT9" s="440">
        <v>15.7</v>
      </c>
      <c r="CU9" s="441"/>
      <c r="CV9" s="441"/>
      <c r="CW9" s="441"/>
      <c r="CX9" s="441"/>
      <c r="CY9" s="441"/>
      <c r="CZ9" s="441"/>
      <c r="DA9" s="442"/>
      <c r="DB9" s="440">
        <v>17</v>
      </c>
      <c r="DC9" s="441"/>
      <c r="DD9" s="441"/>
      <c r="DE9" s="441"/>
      <c r="DF9" s="441"/>
      <c r="DG9" s="441"/>
      <c r="DH9" s="441"/>
      <c r="DI9" s="442"/>
    </row>
    <row r="10" spans="1:119" ht="18.75" customHeight="1" thickBot="1" x14ac:dyDescent="0.25">
      <c r="A10" s="169"/>
      <c r="B10" s="437"/>
      <c r="C10" s="438"/>
      <c r="D10" s="438"/>
      <c r="E10" s="438"/>
      <c r="F10" s="438"/>
      <c r="G10" s="438"/>
      <c r="H10" s="438"/>
      <c r="I10" s="438"/>
      <c r="J10" s="438"/>
      <c r="K10" s="486"/>
      <c r="L10" s="493" t="s">
        <v>112</v>
      </c>
      <c r="M10" s="473"/>
      <c r="N10" s="473"/>
      <c r="O10" s="473"/>
      <c r="P10" s="473"/>
      <c r="Q10" s="474"/>
      <c r="R10" s="494">
        <v>44115</v>
      </c>
      <c r="S10" s="495"/>
      <c r="T10" s="495"/>
      <c r="U10" s="495"/>
      <c r="V10" s="496"/>
      <c r="W10" s="431"/>
      <c r="X10" s="432"/>
      <c r="Y10" s="432"/>
      <c r="Z10" s="432"/>
      <c r="AA10" s="432"/>
      <c r="AB10" s="432"/>
      <c r="AC10" s="432"/>
      <c r="AD10" s="432"/>
      <c r="AE10" s="432"/>
      <c r="AF10" s="432"/>
      <c r="AG10" s="432"/>
      <c r="AH10" s="432"/>
      <c r="AI10" s="432"/>
      <c r="AJ10" s="432"/>
      <c r="AK10" s="432"/>
      <c r="AL10" s="435"/>
      <c r="AM10" s="472" t="s">
        <v>113</v>
      </c>
      <c r="AN10" s="473"/>
      <c r="AO10" s="473"/>
      <c r="AP10" s="473"/>
      <c r="AQ10" s="473"/>
      <c r="AR10" s="473"/>
      <c r="AS10" s="473"/>
      <c r="AT10" s="474"/>
      <c r="AU10" s="475" t="s">
        <v>114</v>
      </c>
      <c r="AV10" s="476"/>
      <c r="AW10" s="476"/>
      <c r="AX10" s="476"/>
      <c r="AY10" s="477" t="s">
        <v>115</v>
      </c>
      <c r="AZ10" s="478"/>
      <c r="BA10" s="478"/>
      <c r="BB10" s="478"/>
      <c r="BC10" s="478"/>
      <c r="BD10" s="478"/>
      <c r="BE10" s="478"/>
      <c r="BF10" s="478"/>
      <c r="BG10" s="478"/>
      <c r="BH10" s="478"/>
      <c r="BI10" s="478"/>
      <c r="BJ10" s="478"/>
      <c r="BK10" s="478"/>
      <c r="BL10" s="478"/>
      <c r="BM10" s="479"/>
      <c r="BN10" s="443">
        <v>287</v>
      </c>
      <c r="BO10" s="444"/>
      <c r="BP10" s="444"/>
      <c r="BQ10" s="444"/>
      <c r="BR10" s="444"/>
      <c r="BS10" s="444"/>
      <c r="BT10" s="444"/>
      <c r="BU10" s="445"/>
      <c r="BV10" s="443">
        <v>274</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90</v>
      </c>
      <c r="AV11" s="476"/>
      <c r="AW11" s="476"/>
      <c r="AX11" s="476"/>
      <c r="AY11" s="477" t="s">
        <v>120</v>
      </c>
      <c r="AZ11" s="478"/>
      <c r="BA11" s="478"/>
      <c r="BB11" s="478"/>
      <c r="BC11" s="478"/>
      <c r="BD11" s="478"/>
      <c r="BE11" s="478"/>
      <c r="BF11" s="478"/>
      <c r="BG11" s="478"/>
      <c r="BH11" s="478"/>
      <c r="BI11" s="478"/>
      <c r="BJ11" s="478"/>
      <c r="BK11" s="478"/>
      <c r="BL11" s="478"/>
      <c r="BM11" s="479"/>
      <c r="BN11" s="443">
        <v>438200</v>
      </c>
      <c r="BO11" s="444"/>
      <c r="BP11" s="444"/>
      <c r="BQ11" s="444"/>
      <c r="BR11" s="444"/>
      <c r="BS11" s="444"/>
      <c r="BT11" s="444"/>
      <c r="BU11" s="445"/>
      <c r="BV11" s="443">
        <v>642700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2">
      <c r="A12" s="169"/>
      <c r="B12" s="503" t="s">
        <v>123</v>
      </c>
      <c r="C12" s="504"/>
      <c r="D12" s="504"/>
      <c r="E12" s="504"/>
      <c r="F12" s="504"/>
      <c r="G12" s="504"/>
      <c r="H12" s="504"/>
      <c r="I12" s="504"/>
      <c r="J12" s="504"/>
      <c r="K12" s="505"/>
      <c r="L12" s="512" t="s">
        <v>124</v>
      </c>
      <c r="M12" s="513"/>
      <c r="N12" s="513"/>
      <c r="O12" s="513"/>
      <c r="P12" s="513"/>
      <c r="Q12" s="514"/>
      <c r="R12" s="515">
        <v>40724</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0</v>
      </c>
      <c r="BO12" s="444"/>
      <c r="BP12" s="444"/>
      <c r="BQ12" s="444"/>
      <c r="BR12" s="444"/>
      <c r="BS12" s="444"/>
      <c r="BT12" s="444"/>
      <c r="BU12" s="445"/>
      <c r="BV12" s="443">
        <v>0</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2">
      <c r="A13" s="169"/>
      <c r="B13" s="506"/>
      <c r="C13" s="507"/>
      <c r="D13" s="507"/>
      <c r="E13" s="507"/>
      <c r="F13" s="507"/>
      <c r="G13" s="507"/>
      <c r="H13" s="507"/>
      <c r="I13" s="507"/>
      <c r="J13" s="507"/>
      <c r="K13" s="508"/>
      <c r="L13" s="178"/>
      <c r="M13" s="534" t="s">
        <v>130</v>
      </c>
      <c r="N13" s="535"/>
      <c r="O13" s="535"/>
      <c r="P13" s="535"/>
      <c r="Q13" s="536"/>
      <c r="R13" s="527">
        <v>39779</v>
      </c>
      <c r="S13" s="528"/>
      <c r="T13" s="528"/>
      <c r="U13" s="528"/>
      <c r="V13" s="529"/>
      <c r="W13" s="459" t="s">
        <v>131</v>
      </c>
      <c r="X13" s="460"/>
      <c r="Y13" s="460"/>
      <c r="Z13" s="460"/>
      <c r="AA13" s="460"/>
      <c r="AB13" s="450"/>
      <c r="AC13" s="494">
        <v>4761</v>
      </c>
      <c r="AD13" s="495"/>
      <c r="AE13" s="495"/>
      <c r="AF13" s="495"/>
      <c r="AG13" s="537"/>
      <c r="AH13" s="494">
        <v>5642</v>
      </c>
      <c r="AI13" s="495"/>
      <c r="AJ13" s="495"/>
      <c r="AK13" s="495"/>
      <c r="AL13" s="496"/>
      <c r="AM13" s="472" t="s">
        <v>132</v>
      </c>
      <c r="AN13" s="473"/>
      <c r="AO13" s="473"/>
      <c r="AP13" s="473"/>
      <c r="AQ13" s="473"/>
      <c r="AR13" s="473"/>
      <c r="AS13" s="473"/>
      <c r="AT13" s="474"/>
      <c r="AU13" s="475" t="s">
        <v>114</v>
      </c>
      <c r="AV13" s="476"/>
      <c r="AW13" s="476"/>
      <c r="AX13" s="476"/>
      <c r="AY13" s="477" t="s">
        <v>133</v>
      </c>
      <c r="AZ13" s="478"/>
      <c r="BA13" s="478"/>
      <c r="BB13" s="478"/>
      <c r="BC13" s="478"/>
      <c r="BD13" s="478"/>
      <c r="BE13" s="478"/>
      <c r="BF13" s="478"/>
      <c r="BG13" s="478"/>
      <c r="BH13" s="478"/>
      <c r="BI13" s="478"/>
      <c r="BJ13" s="478"/>
      <c r="BK13" s="478"/>
      <c r="BL13" s="478"/>
      <c r="BM13" s="479"/>
      <c r="BN13" s="443">
        <v>500278</v>
      </c>
      <c r="BO13" s="444"/>
      <c r="BP13" s="444"/>
      <c r="BQ13" s="444"/>
      <c r="BR13" s="444"/>
      <c r="BS13" s="444"/>
      <c r="BT13" s="444"/>
      <c r="BU13" s="445"/>
      <c r="BV13" s="443">
        <v>184723</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4</v>
      </c>
      <c r="CU13" s="441"/>
      <c r="CV13" s="441"/>
      <c r="CW13" s="441"/>
      <c r="CX13" s="441"/>
      <c r="CY13" s="441"/>
      <c r="CZ13" s="441"/>
      <c r="DA13" s="442"/>
      <c r="DB13" s="440">
        <v>4.3</v>
      </c>
      <c r="DC13" s="441"/>
      <c r="DD13" s="441"/>
      <c r="DE13" s="441"/>
      <c r="DF13" s="441"/>
      <c r="DG13" s="441"/>
      <c r="DH13" s="441"/>
      <c r="DI13" s="442"/>
    </row>
    <row r="14" spans="1:119" ht="18.75" customHeight="1" thickBot="1" x14ac:dyDescent="0.25">
      <c r="A14" s="169"/>
      <c r="B14" s="506"/>
      <c r="C14" s="507"/>
      <c r="D14" s="507"/>
      <c r="E14" s="507"/>
      <c r="F14" s="507"/>
      <c r="G14" s="507"/>
      <c r="H14" s="507"/>
      <c r="I14" s="507"/>
      <c r="J14" s="507"/>
      <c r="K14" s="508"/>
      <c r="L14" s="524" t="s">
        <v>135</v>
      </c>
      <c r="M14" s="525"/>
      <c r="N14" s="525"/>
      <c r="O14" s="525"/>
      <c r="P14" s="525"/>
      <c r="Q14" s="526"/>
      <c r="R14" s="527">
        <v>41272</v>
      </c>
      <c r="S14" s="528"/>
      <c r="T14" s="528"/>
      <c r="U14" s="528"/>
      <c r="V14" s="529"/>
      <c r="W14" s="433"/>
      <c r="X14" s="434"/>
      <c r="Y14" s="434"/>
      <c r="Z14" s="434"/>
      <c r="AA14" s="434"/>
      <c r="AB14" s="423"/>
      <c r="AC14" s="530">
        <v>22.7</v>
      </c>
      <c r="AD14" s="531"/>
      <c r="AE14" s="531"/>
      <c r="AF14" s="531"/>
      <c r="AG14" s="532"/>
      <c r="AH14" s="530">
        <v>25</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t="s">
        <v>122</v>
      </c>
      <c r="CU14" s="542"/>
      <c r="CV14" s="542"/>
      <c r="CW14" s="542"/>
      <c r="CX14" s="542"/>
      <c r="CY14" s="542"/>
      <c r="CZ14" s="542"/>
      <c r="DA14" s="543"/>
      <c r="DB14" s="541" t="s">
        <v>122</v>
      </c>
      <c r="DC14" s="542"/>
      <c r="DD14" s="542"/>
      <c r="DE14" s="542"/>
      <c r="DF14" s="542"/>
      <c r="DG14" s="542"/>
      <c r="DH14" s="542"/>
      <c r="DI14" s="543"/>
    </row>
    <row r="15" spans="1:119" ht="18.75" customHeight="1" x14ac:dyDescent="0.2">
      <c r="A15" s="169"/>
      <c r="B15" s="506"/>
      <c r="C15" s="507"/>
      <c r="D15" s="507"/>
      <c r="E15" s="507"/>
      <c r="F15" s="507"/>
      <c r="G15" s="507"/>
      <c r="H15" s="507"/>
      <c r="I15" s="507"/>
      <c r="J15" s="507"/>
      <c r="K15" s="508"/>
      <c r="L15" s="178"/>
      <c r="M15" s="534" t="s">
        <v>130</v>
      </c>
      <c r="N15" s="535"/>
      <c r="O15" s="535"/>
      <c r="P15" s="535"/>
      <c r="Q15" s="536"/>
      <c r="R15" s="527">
        <v>40467</v>
      </c>
      <c r="S15" s="528"/>
      <c r="T15" s="528"/>
      <c r="U15" s="528"/>
      <c r="V15" s="529"/>
      <c r="W15" s="459" t="s">
        <v>137</v>
      </c>
      <c r="X15" s="460"/>
      <c r="Y15" s="460"/>
      <c r="Z15" s="460"/>
      <c r="AA15" s="460"/>
      <c r="AB15" s="450"/>
      <c r="AC15" s="494">
        <v>4116</v>
      </c>
      <c r="AD15" s="495"/>
      <c r="AE15" s="495"/>
      <c r="AF15" s="495"/>
      <c r="AG15" s="537"/>
      <c r="AH15" s="494">
        <v>4484</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4275662</v>
      </c>
      <c r="BO15" s="407"/>
      <c r="BP15" s="407"/>
      <c r="BQ15" s="407"/>
      <c r="BR15" s="407"/>
      <c r="BS15" s="407"/>
      <c r="BT15" s="407"/>
      <c r="BU15" s="408"/>
      <c r="BV15" s="406">
        <v>4369277</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19.600000000000001</v>
      </c>
      <c r="AD16" s="531"/>
      <c r="AE16" s="531"/>
      <c r="AF16" s="531"/>
      <c r="AG16" s="532"/>
      <c r="AH16" s="530">
        <v>19.8</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15376822</v>
      </c>
      <c r="BO16" s="444"/>
      <c r="BP16" s="444"/>
      <c r="BQ16" s="444"/>
      <c r="BR16" s="444"/>
      <c r="BS16" s="444"/>
      <c r="BT16" s="444"/>
      <c r="BU16" s="445"/>
      <c r="BV16" s="443">
        <v>15233612</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5">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12119</v>
      </c>
      <c r="AD17" s="495"/>
      <c r="AE17" s="495"/>
      <c r="AF17" s="495"/>
      <c r="AG17" s="537"/>
      <c r="AH17" s="494">
        <v>12481</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5315919</v>
      </c>
      <c r="BO17" s="444"/>
      <c r="BP17" s="444"/>
      <c r="BQ17" s="444"/>
      <c r="BR17" s="444"/>
      <c r="BS17" s="444"/>
      <c r="BT17" s="444"/>
      <c r="BU17" s="445"/>
      <c r="BV17" s="443">
        <v>5435177</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5">
      <c r="A18" s="169"/>
      <c r="B18" s="565" t="s">
        <v>147</v>
      </c>
      <c r="C18" s="486"/>
      <c r="D18" s="486"/>
      <c r="E18" s="566"/>
      <c r="F18" s="566"/>
      <c r="G18" s="566"/>
      <c r="H18" s="566"/>
      <c r="I18" s="566"/>
      <c r="J18" s="566"/>
      <c r="K18" s="566"/>
      <c r="L18" s="567">
        <v>214.29</v>
      </c>
      <c r="M18" s="567"/>
      <c r="N18" s="567"/>
      <c r="O18" s="567"/>
      <c r="P18" s="567"/>
      <c r="Q18" s="567"/>
      <c r="R18" s="568"/>
      <c r="S18" s="568"/>
      <c r="T18" s="568"/>
      <c r="U18" s="568"/>
      <c r="V18" s="569"/>
      <c r="W18" s="461"/>
      <c r="X18" s="462"/>
      <c r="Y18" s="462"/>
      <c r="Z18" s="462"/>
      <c r="AA18" s="462"/>
      <c r="AB18" s="453"/>
      <c r="AC18" s="570">
        <v>57.7</v>
      </c>
      <c r="AD18" s="571"/>
      <c r="AE18" s="571"/>
      <c r="AF18" s="571"/>
      <c r="AG18" s="572"/>
      <c r="AH18" s="570">
        <v>55.2</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15088523</v>
      </c>
      <c r="BO18" s="444"/>
      <c r="BP18" s="444"/>
      <c r="BQ18" s="444"/>
      <c r="BR18" s="444"/>
      <c r="BS18" s="444"/>
      <c r="BT18" s="444"/>
      <c r="BU18" s="445"/>
      <c r="BV18" s="443">
        <v>14639896</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5">
      <c r="A19" s="169"/>
      <c r="B19" s="565" t="s">
        <v>149</v>
      </c>
      <c r="C19" s="486"/>
      <c r="D19" s="486"/>
      <c r="E19" s="566"/>
      <c r="F19" s="566"/>
      <c r="G19" s="566"/>
      <c r="H19" s="566"/>
      <c r="I19" s="566"/>
      <c r="J19" s="566"/>
      <c r="K19" s="566"/>
      <c r="L19" s="574">
        <v>192</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20741272</v>
      </c>
      <c r="BO19" s="444"/>
      <c r="BP19" s="444"/>
      <c r="BQ19" s="444"/>
      <c r="BR19" s="444"/>
      <c r="BS19" s="444"/>
      <c r="BT19" s="444"/>
      <c r="BU19" s="445"/>
      <c r="BV19" s="443">
        <v>20843016</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5">
      <c r="A20" s="169"/>
      <c r="B20" s="565" t="s">
        <v>151</v>
      </c>
      <c r="C20" s="486"/>
      <c r="D20" s="486"/>
      <c r="E20" s="566"/>
      <c r="F20" s="566"/>
      <c r="G20" s="566"/>
      <c r="H20" s="566"/>
      <c r="I20" s="566"/>
      <c r="J20" s="566"/>
      <c r="K20" s="566"/>
      <c r="L20" s="574">
        <v>15141</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5">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2">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19730056</v>
      </c>
      <c r="BO22" s="407"/>
      <c r="BP22" s="407"/>
      <c r="BQ22" s="407"/>
      <c r="BR22" s="407"/>
      <c r="BS22" s="407"/>
      <c r="BT22" s="407"/>
      <c r="BU22" s="408"/>
      <c r="BV22" s="406">
        <v>21175229</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2">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7724679</v>
      </c>
      <c r="BO23" s="444"/>
      <c r="BP23" s="444"/>
      <c r="BQ23" s="444"/>
      <c r="BR23" s="444"/>
      <c r="BS23" s="444"/>
      <c r="BT23" s="444"/>
      <c r="BU23" s="445"/>
      <c r="BV23" s="443">
        <v>7833177</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5">
      <c r="A24" s="169"/>
      <c r="B24" s="614"/>
      <c r="C24" s="590"/>
      <c r="D24" s="591"/>
      <c r="E24" s="493" t="s">
        <v>161</v>
      </c>
      <c r="F24" s="473"/>
      <c r="G24" s="473"/>
      <c r="H24" s="473"/>
      <c r="I24" s="473"/>
      <c r="J24" s="473"/>
      <c r="K24" s="474"/>
      <c r="L24" s="494">
        <v>1</v>
      </c>
      <c r="M24" s="495"/>
      <c r="N24" s="495"/>
      <c r="O24" s="495"/>
      <c r="P24" s="537"/>
      <c r="Q24" s="494">
        <v>8750</v>
      </c>
      <c r="R24" s="495"/>
      <c r="S24" s="495"/>
      <c r="T24" s="495"/>
      <c r="U24" s="495"/>
      <c r="V24" s="537"/>
      <c r="W24" s="589"/>
      <c r="X24" s="590"/>
      <c r="Y24" s="591"/>
      <c r="Z24" s="493" t="s">
        <v>162</v>
      </c>
      <c r="AA24" s="473"/>
      <c r="AB24" s="473"/>
      <c r="AC24" s="473"/>
      <c r="AD24" s="473"/>
      <c r="AE24" s="473"/>
      <c r="AF24" s="473"/>
      <c r="AG24" s="474"/>
      <c r="AH24" s="494">
        <v>354</v>
      </c>
      <c r="AI24" s="495"/>
      <c r="AJ24" s="495"/>
      <c r="AK24" s="495"/>
      <c r="AL24" s="537"/>
      <c r="AM24" s="494">
        <v>1139880</v>
      </c>
      <c r="AN24" s="495"/>
      <c r="AO24" s="495"/>
      <c r="AP24" s="495"/>
      <c r="AQ24" s="495"/>
      <c r="AR24" s="537"/>
      <c r="AS24" s="494">
        <v>3220</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16719909</v>
      </c>
      <c r="BO24" s="444"/>
      <c r="BP24" s="444"/>
      <c r="BQ24" s="444"/>
      <c r="BR24" s="444"/>
      <c r="BS24" s="444"/>
      <c r="BT24" s="444"/>
      <c r="BU24" s="445"/>
      <c r="BV24" s="443">
        <v>17687080</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2">
      <c r="A25" s="169"/>
      <c r="B25" s="614"/>
      <c r="C25" s="590"/>
      <c r="D25" s="591"/>
      <c r="E25" s="493" t="s">
        <v>164</v>
      </c>
      <c r="F25" s="473"/>
      <c r="G25" s="473"/>
      <c r="H25" s="473"/>
      <c r="I25" s="473"/>
      <c r="J25" s="473"/>
      <c r="K25" s="474"/>
      <c r="L25" s="494">
        <v>1</v>
      </c>
      <c r="M25" s="495"/>
      <c r="N25" s="495"/>
      <c r="O25" s="495"/>
      <c r="P25" s="537"/>
      <c r="Q25" s="494">
        <v>7090</v>
      </c>
      <c r="R25" s="495"/>
      <c r="S25" s="495"/>
      <c r="T25" s="495"/>
      <c r="U25" s="495"/>
      <c r="V25" s="537"/>
      <c r="W25" s="589"/>
      <c r="X25" s="590"/>
      <c r="Y25" s="591"/>
      <c r="Z25" s="493" t="s">
        <v>165</v>
      </c>
      <c r="AA25" s="473"/>
      <c r="AB25" s="473"/>
      <c r="AC25" s="473"/>
      <c r="AD25" s="473"/>
      <c r="AE25" s="473"/>
      <c r="AF25" s="473"/>
      <c r="AG25" s="474"/>
      <c r="AH25" s="494" t="s">
        <v>122</v>
      </c>
      <c r="AI25" s="495"/>
      <c r="AJ25" s="495"/>
      <c r="AK25" s="495"/>
      <c r="AL25" s="537"/>
      <c r="AM25" s="494" t="s">
        <v>122</v>
      </c>
      <c r="AN25" s="495"/>
      <c r="AO25" s="495"/>
      <c r="AP25" s="495"/>
      <c r="AQ25" s="495"/>
      <c r="AR25" s="537"/>
      <c r="AS25" s="494" t="s">
        <v>122</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1064908</v>
      </c>
      <c r="BO25" s="407"/>
      <c r="BP25" s="407"/>
      <c r="BQ25" s="407"/>
      <c r="BR25" s="407"/>
      <c r="BS25" s="407"/>
      <c r="BT25" s="407"/>
      <c r="BU25" s="408"/>
      <c r="BV25" s="406">
        <v>1015510</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2">
      <c r="A26" s="169"/>
      <c r="B26" s="614"/>
      <c r="C26" s="590"/>
      <c r="D26" s="591"/>
      <c r="E26" s="493" t="s">
        <v>167</v>
      </c>
      <c r="F26" s="473"/>
      <c r="G26" s="473"/>
      <c r="H26" s="473"/>
      <c r="I26" s="473"/>
      <c r="J26" s="473"/>
      <c r="K26" s="474"/>
      <c r="L26" s="494">
        <v>1</v>
      </c>
      <c r="M26" s="495"/>
      <c r="N26" s="495"/>
      <c r="O26" s="495"/>
      <c r="P26" s="537"/>
      <c r="Q26" s="494">
        <v>6300</v>
      </c>
      <c r="R26" s="495"/>
      <c r="S26" s="495"/>
      <c r="T26" s="495"/>
      <c r="U26" s="495"/>
      <c r="V26" s="537"/>
      <c r="W26" s="589"/>
      <c r="X26" s="590"/>
      <c r="Y26" s="591"/>
      <c r="Z26" s="493" t="s">
        <v>168</v>
      </c>
      <c r="AA26" s="595"/>
      <c r="AB26" s="595"/>
      <c r="AC26" s="595"/>
      <c r="AD26" s="595"/>
      <c r="AE26" s="595"/>
      <c r="AF26" s="595"/>
      <c r="AG26" s="596"/>
      <c r="AH26" s="494" t="s">
        <v>122</v>
      </c>
      <c r="AI26" s="495"/>
      <c r="AJ26" s="495"/>
      <c r="AK26" s="495"/>
      <c r="AL26" s="537"/>
      <c r="AM26" s="494" t="s">
        <v>122</v>
      </c>
      <c r="AN26" s="495"/>
      <c r="AO26" s="495"/>
      <c r="AP26" s="495"/>
      <c r="AQ26" s="495"/>
      <c r="AR26" s="537"/>
      <c r="AS26" s="494" t="s">
        <v>122</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5">
      <c r="A27" s="169"/>
      <c r="B27" s="614"/>
      <c r="C27" s="590"/>
      <c r="D27" s="591"/>
      <c r="E27" s="493" t="s">
        <v>170</v>
      </c>
      <c r="F27" s="473"/>
      <c r="G27" s="473"/>
      <c r="H27" s="473"/>
      <c r="I27" s="473"/>
      <c r="J27" s="473"/>
      <c r="K27" s="474"/>
      <c r="L27" s="494">
        <v>1</v>
      </c>
      <c r="M27" s="495"/>
      <c r="N27" s="495"/>
      <c r="O27" s="495"/>
      <c r="P27" s="537"/>
      <c r="Q27" s="494">
        <v>4380</v>
      </c>
      <c r="R27" s="495"/>
      <c r="S27" s="495"/>
      <c r="T27" s="495"/>
      <c r="U27" s="495"/>
      <c r="V27" s="537"/>
      <c r="W27" s="589"/>
      <c r="X27" s="590"/>
      <c r="Y27" s="591"/>
      <c r="Z27" s="493" t="s">
        <v>171</v>
      </c>
      <c r="AA27" s="473"/>
      <c r="AB27" s="473"/>
      <c r="AC27" s="473"/>
      <c r="AD27" s="473"/>
      <c r="AE27" s="473"/>
      <c r="AF27" s="473"/>
      <c r="AG27" s="474"/>
      <c r="AH27" s="494">
        <v>8</v>
      </c>
      <c r="AI27" s="495"/>
      <c r="AJ27" s="495"/>
      <c r="AK27" s="495"/>
      <c r="AL27" s="537"/>
      <c r="AM27" s="494">
        <v>33296</v>
      </c>
      <c r="AN27" s="495"/>
      <c r="AO27" s="495"/>
      <c r="AP27" s="495"/>
      <c r="AQ27" s="495"/>
      <c r="AR27" s="537"/>
      <c r="AS27" s="494">
        <v>4162</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v>466924</v>
      </c>
      <c r="BO27" s="563"/>
      <c r="BP27" s="563"/>
      <c r="BQ27" s="563"/>
      <c r="BR27" s="563"/>
      <c r="BS27" s="563"/>
      <c r="BT27" s="563"/>
      <c r="BU27" s="564"/>
      <c r="BV27" s="562">
        <v>466860</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2">
      <c r="A28" s="169"/>
      <c r="B28" s="614"/>
      <c r="C28" s="590"/>
      <c r="D28" s="591"/>
      <c r="E28" s="493" t="s">
        <v>173</v>
      </c>
      <c r="F28" s="473"/>
      <c r="G28" s="473"/>
      <c r="H28" s="473"/>
      <c r="I28" s="473"/>
      <c r="J28" s="473"/>
      <c r="K28" s="474"/>
      <c r="L28" s="494">
        <v>1</v>
      </c>
      <c r="M28" s="495"/>
      <c r="N28" s="495"/>
      <c r="O28" s="495"/>
      <c r="P28" s="537"/>
      <c r="Q28" s="494">
        <v>3680</v>
      </c>
      <c r="R28" s="495"/>
      <c r="S28" s="495"/>
      <c r="T28" s="495"/>
      <c r="U28" s="495"/>
      <c r="V28" s="537"/>
      <c r="W28" s="589"/>
      <c r="X28" s="590"/>
      <c r="Y28" s="591"/>
      <c r="Z28" s="493" t="s">
        <v>174</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1992807</v>
      </c>
      <c r="BO28" s="407"/>
      <c r="BP28" s="407"/>
      <c r="BQ28" s="407"/>
      <c r="BR28" s="407"/>
      <c r="BS28" s="407"/>
      <c r="BT28" s="407"/>
      <c r="BU28" s="408"/>
      <c r="BV28" s="406">
        <v>1992520</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2">
      <c r="A29" s="169"/>
      <c r="B29" s="614"/>
      <c r="C29" s="590"/>
      <c r="D29" s="591"/>
      <c r="E29" s="493" t="s">
        <v>176</v>
      </c>
      <c r="F29" s="473"/>
      <c r="G29" s="473"/>
      <c r="H29" s="473"/>
      <c r="I29" s="473"/>
      <c r="J29" s="473"/>
      <c r="K29" s="474"/>
      <c r="L29" s="494">
        <v>17</v>
      </c>
      <c r="M29" s="495"/>
      <c r="N29" s="495"/>
      <c r="O29" s="495"/>
      <c r="P29" s="537"/>
      <c r="Q29" s="494">
        <v>3500</v>
      </c>
      <c r="R29" s="495"/>
      <c r="S29" s="495"/>
      <c r="T29" s="495"/>
      <c r="U29" s="495"/>
      <c r="V29" s="537"/>
      <c r="W29" s="592"/>
      <c r="X29" s="593"/>
      <c r="Y29" s="594"/>
      <c r="Z29" s="493" t="s">
        <v>177</v>
      </c>
      <c r="AA29" s="473"/>
      <c r="AB29" s="473"/>
      <c r="AC29" s="473"/>
      <c r="AD29" s="473"/>
      <c r="AE29" s="473"/>
      <c r="AF29" s="473"/>
      <c r="AG29" s="474"/>
      <c r="AH29" s="494">
        <v>362</v>
      </c>
      <c r="AI29" s="495"/>
      <c r="AJ29" s="495"/>
      <c r="AK29" s="495"/>
      <c r="AL29" s="537"/>
      <c r="AM29" s="494">
        <v>1173176</v>
      </c>
      <c r="AN29" s="495"/>
      <c r="AO29" s="495"/>
      <c r="AP29" s="495"/>
      <c r="AQ29" s="495"/>
      <c r="AR29" s="537"/>
      <c r="AS29" s="494">
        <v>3241</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v>9632608</v>
      </c>
      <c r="BO29" s="444"/>
      <c r="BP29" s="444"/>
      <c r="BQ29" s="444"/>
      <c r="BR29" s="444"/>
      <c r="BS29" s="444"/>
      <c r="BT29" s="444"/>
      <c r="BU29" s="445"/>
      <c r="BV29" s="443">
        <v>10635809</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5">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98</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8431602</v>
      </c>
      <c r="BO30" s="563"/>
      <c r="BP30" s="563"/>
      <c r="BQ30" s="563"/>
      <c r="BR30" s="563"/>
      <c r="BS30" s="563"/>
      <c r="BT30" s="563"/>
      <c r="BU30" s="564"/>
      <c r="BV30" s="562">
        <v>8697790</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2">
      <c r="A33" s="169"/>
      <c r="B33" s="193"/>
      <c r="C33" s="467" t="s">
        <v>186</v>
      </c>
      <c r="D33" s="467"/>
      <c r="E33" s="432" t="s">
        <v>187</v>
      </c>
      <c r="F33" s="432"/>
      <c r="G33" s="432"/>
      <c r="H33" s="432"/>
      <c r="I33" s="432"/>
      <c r="J33" s="432"/>
      <c r="K33" s="432"/>
      <c r="L33" s="432"/>
      <c r="M33" s="432"/>
      <c r="N33" s="432"/>
      <c r="O33" s="432"/>
      <c r="P33" s="432"/>
      <c r="Q33" s="432"/>
      <c r="R33" s="432"/>
      <c r="S33" s="432"/>
      <c r="T33" s="194"/>
      <c r="U33" s="467" t="s">
        <v>186</v>
      </c>
      <c r="V33" s="467"/>
      <c r="W33" s="432" t="s">
        <v>187</v>
      </c>
      <c r="X33" s="432"/>
      <c r="Y33" s="432"/>
      <c r="Z33" s="432"/>
      <c r="AA33" s="432"/>
      <c r="AB33" s="432"/>
      <c r="AC33" s="432"/>
      <c r="AD33" s="432"/>
      <c r="AE33" s="432"/>
      <c r="AF33" s="432"/>
      <c r="AG33" s="432"/>
      <c r="AH33" s="432"/>
      <c r="AI33" s="432"/>
      <c r="AJ33" s="432"/>
      <c r="AK33" s="432"/>
      <c r="AL33" s="194"/>
      <c r="AM33" s="467" t="s">
        <v>186</v>
      </c>
      <c r="AN33" s="467"/>
      <c r="AO33" s="432" t="s">
        <v>187</v>
      </c>
      <c r="AP33" s="432"/>
      <c r="AQ33" s="432"/>
      <c r="AR33" s="432"/>
      <c r="AS33" s="432"/>
      <c r="AT33" s="432"/>
      <c r="AU33" s="432"/>
      <c r="AV33" s="432"/>
      <c r="AW33" s="432"/>
      <c r="AX33" s="432"/>
      <c r="AY33" s="432"/>
      <c r="AZ33" s="432"/>
      <c r="BA33" s="432"/>
      <c r="BB33" s="432"/>
      <c r="BC33" s="432"/>
      <c r="BD33" s="195"/>
      <c r="BE33" s="432" t="s">
        <v>188</v>
      </c>
      <c r="BF33" s="432"/>
      <c r="BG33" s="432" t="s">
        <v>189</v>
      </c>
      <c r="BH33" s="432"/>
      <c r="BI33" s="432"/>
      <c r="BJ33" s="432"/>
      <c r="BK33" s="432"/>
      <c r="BL33" s="432"/>
      <c r="BM33" s="432"/>
      <c r="BN33" s="432"/>
      <c r="BO33" s="432"/>
      <c r="BP33" s="432"/>
      <c r="BQ33" s="432"/>
      <c r="BR33" s="432"/>
      <c r="BS33" s="432"/>
      <c r="BT33" s="432"/>
      <c r="BU33" s="432"/>
      <c r="BV33" s="195"/>
      <c r="BW33" s="467" t="s">
        <v>188</v>
      </c>
      <c r="BX33" s="467"/>
      <c r="BY33" s="432" t="s">
        <v>190</v>
      </c>
      <c r="BZ33" s="432"/>
      <c r="CA33" s="432"/>
      <c r="CB33" s="432"/>
      <c r="CC33" s="432"/>
      <c r="CD33" s="432"/>
      <c r="CE33" s="432"/>
      <c r="CF33" s="432"/>
      <c r="CG33" s="432"/>
      <c r="CH33" s="432"/>
      <c r="CI33" s="432"/>
      <c r="CJ33" s="432"/>
      <c r="CK33" s="432"/>
      <c r="CL33" s="432"/>
      <c r="CM33" s="432"/>
      <c r="CN33" s="194"/>
      <c r="CO33" s="467" t="s">
        <v>186</v>
      </c>
      <c r="CP33" s="467"/>
      <c r="CQ33" s="432" t="s">
        <v>191</v>
      </c>
      <c r="CR33" s="432"/>
      <c r="CS33" s="432"/>
      <c r="CT33" s="432"/>
      <c r="CU33" s="432"/>
      <c r="CV33" s="432"/>
      <c r="CW33" s="432"/>
      <c r="CX33" s="432"/>
      <c r="CY33" s="432"/>
      <c r="CZ33" s="432"/>
      <c r="DA33" s="432"/>
      <c r="DB33" s="432"/>
      <c r="DC33" s="432"/>
      <c r="DD33" s="432"/>
      <c r="DE33" s="432"/>
      <c r="DF33" s="194"/>
      <c r="DG33" s="632" t="s">
        <v>192</v>
      </c>
      <c r="DH33" s="632"/>
      <c r="DI33" s="196"/>
    </row>
    <row r="34" spans="1:113" ht="32.25" customHeight="1" x14ac:dyDescent="0.2">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2</v>
      </c>
      <c r="V34" s="633"/>
      <c r="W34" s="634" t="str">
        <f>IF('各会計、関係団体の財政状況及び健全化判断比率'!B28="","",'各会計、関係団体の財政状況及び健全化判断比率'!B28)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69"/>
      <c r="AM34" s="633">
        <f>IF(AO34="","",MAX(C34:D43,U34:V43)+1)</f>
        <v>4</v>
      </c>
      <c r="AN34" s="633"/>
      <c r="AO34" s="634" t="str">
        <f>IF('各会計、関係団体の財政状況及び健全化判断比率'!B30="","",'各会計、関係団体の財政状況及び健全化判断比率'!B30)</f>
        <v>水道事業会計</v>
      </c>
      <c r="AP34" s="634"/>
      <c r="AQ34" s="634"/>
      <c r="AR34" s="634"/>
      <c r="AS34" s="634"/>
      <c r="AT34" s="634"/>
      <c r="AU34" s="634"/>
      <c r="AV34" s="634"/>
      <c r="AW34" s="634"/>
      <c r="AX34" s="634"/>
      <c r="AY34" s="634"/>
      <c r="AZ34" s="634"/>
      <c r="BA34" s="634"/>
      <c r="BB34" s="634"/>
      <c r="BC34" s="634"/>
      <c r="BD34" s="169"/>
      <c r="BE34" s="633">
        <f>IF(BG34="","",MAX(C34:D43,U34:V43,AM34:AN43)+1)</f>
        <v>6</v>
      </c>
      <c r="BF34" s="633"/>
      <c r="BG34" s="634" t="str">
        <f>IF('各会計、関係団体の財政状況及び健全化判断比率'!B32="","",'各会計、関係団体の財政状況及び健全化判断比率'!B32)</f>
        <v>国民宿舎事業特別会計</v>
      </c>
      <c r="BH34" s="634"/>
      <c r="BI34" s="634"/>
      <c r="BJ34" s="634"/>
      <c r="BK34" s="634"/>
      <c r="BL34" s="634"/>
      <c r="BM34" s="634"/>
      <c r="BN34" s="634"/>
      <c r="BO34" s="634"/>
      <c r="BP34" s="634"/>
      <c r="BQ34" s="634"/>
      <c r="BR34" s="634"/>
      <c r="BS34" s="634"/>
      <c r="BT34" s="634"/>
      <c r="BU34" s="634"/>
      <c r="BV34" s="169"/>
      <c r="BW34" s="633">
        <f>IF(BY34="","",MAX(C34:D43,U34:V43,AM34:AN43,BE34:BF43)+1)</f>
        <v>9</v>
      </c>
      <c r="BX34" s="633"/>
      <c r="BY34" s="634" t="str">
        <f>IF('各会計、関係団体の財政状況及び健全化判断比率'!B68="","",'各会計、関係団体の財政状況及び健全化判断比率'!B68)</f>
        <v>雲仙・南島原保健組合（一般会計）</v>
      </c>
      <c r="BZ34" s="634"/>
      <c r="CA34" s="634"/>
      <c r="CB34" s="634"/>
      <c r="CC34" s="634"/>
      <c r="CD34" s="634"/>
      <c r="CE34" s="634"/>
      <c r="CF34" s="634"/>
      <c r="CG34" s="634"/>
      <c r="CH34" s="634"/>
      <c r="CI34" s="634"/>
      <c r="CJ34" s="634"/>
      <c r="CK34" s="634"/>
      <c r="CL34" s="634"/>
      <c r="CM34" s="634"/>
      <c r="CN34" s="169"/>
      <c r="CO34" s="633" t="str">
        <f>IF(CQ34="","",MAX(C34:D43,U34:V43,AM34:AN43,BE34:BF43,BW34:BX43)+1)</f>
        <v/>
      </c>
      <c r="CP34" s="633"/>
      <c r="CQ34" s="634" t="str">
        <f>IF('各会計、関係団体の財政状況及び健全化判断比率'!BS7="","",'各会計、関係団体の財政状況及び健全化判断比率'!BS7)</f>
        <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2">
      <c r="A35" s="169"/>
      <c r="B35" s="193"/>
      <c r="C35" s="633" t="str">
        <f>IF(E35="","",C34+1)</f>
        <v/>
      </c>
      <c r="D35" s="633"/>
      <c r="E35" s="634" t="str">
        <f>IF('各会計、関係団体の財政状況及び健全化判断比率'!B8="","",'各会計、関係団体の財政状況及び健全化判断比率'!B8)</f>
        <v/>
      </c>
      <c r="F35" s="634"/>
      <c r="G35" s="634"/>
      <c r="H35" s="634"/>
      <c r="I35" s="634"/>
      <c r="J35" s="634"/>
      <c r="K35" s="634"/>
      <c r="L35" s="634"/>
      <c r="M35" s="634"/>
      <c r="N35" s="634"/>
      <c r="O35" s="634"/>
      <c r="P35" s="634"/>
      <c r="Q35" s="634"/>
      <c r="R35" s="634"/>
      <c r="S35" s="634"/>
      <c r="T35" s="169"/>
      <c r="U35" s="633">
        <f>IF(W35="","",U34+1)</f>
        <v>3</v>
      </c>
      <c r="V35" s="633"/>
      <c r="W35" s="634" t="str">
        <f>IF('各会計、関係団体の財政状況及び健全化判断比率'!B29="","",'各会計、関係団体の財政状況及び健全化判断比率'!B29)</f>
        <v>後期高齢者医療特別会計</v>
      </c>
      <c r="X35" s="634"/>
      <c r="Y35" s="634"/>
      <c r="Z35" s="634"/>
      <c r="AA35" s="634"/>
      <c r="AB35" s="634"/>
      <c r="AC35" s="634"/>
      <c r="AD35" s="634"/>
      <c r="AE35" s="634"/>
      <c r="AF35" s="634"/>
      <c r="AG35" s="634"/>
      <c r="AH35" s="634"/>
      <c r="AI35" s="634"/>
      <c r="AJ35" s="634"/>
      <c r="AK35" s="634"/>
      <c r="AL35" s="169"/>
      <c r="AM35" s="633">
        <f t="shared" ref="AM35:AM43" si="0">IF(AO35="","",AM34+1)</f>
        <v>5</v>
      </c>
      <c r="AN35" s="633"/>
      <c r="AO35" s="634" t="str">
        <f>IF('各会計、関係団体の財政状況及び健全化判断比率'!B31="","",'各会計、関係団体の財政状況及び健全化判断比率'!B31)</f>
        <v>下水道事業会計</v>
      </c>
      <c r="AP35" s="634"/>
      <c r="AQ35" s="634"/>
      <c r="AR35" s="634"/>
      <c r="AS35" s="634"/>
      <c r="AT35" s="634"/>
      <c r="AU35" s="634"/>
      <c r="AV35" s="634"/>
      <c r="AW35" s="634"/>
      <c r="AX35" s="634"/>
      <c r="AY35" s="634"/>
      <c r="AZ35" s="634"/>
      <c r="BA35" s="634"/>
      <c r="BB35" s="634"/>
      <c r="BC35" s="634"/>
      <c r="BD35" s="169"/>
      <c r="BE35" s="633">
        <f t="shared" ref="BE35:BE43" si="1">IF(BG35="","",BE34+1)</f>
        <v>7</v>
      </c>
      <c r="BF35" s="633"/>
      <c r="BG35" s="634" t="str">
        <f>IF('各会計、関係団体の財政状況及び健全化判断比率'!B33="","",'各会計、関係団体の財政状況及び健全化判断比率'!B33)</f>
        <v>温泉浴場事業特別会計</v>
      </c>
      <c r="BH35" s="634"/>
      <c r="BI35" s="634"/>
      <c r="BJ35" s="634"/>
      <c r="BK35" s="634"/>
      <c r="BL35" s="634"/>
      <c r="BM35" s="634"/>
      <c r="BN35" s="634"/>
      <c r="BO35" s="634"/>
      <c r="BP35" s="634"/>
      <c r="BQ35" s="634"/>
      <c r="BR35" s="634"/>
      <c r="BS35" s="634"/>
      <c r="BT35" s="634"/>
      <c r="BU35" s="634"/>
      <c r="BV35" s="169"/>
      <c r="BW35" s="633">
        <f t="shared" ref="BW35:BW43" si="2">IF(BY35="","",BW34+1)</f>
        <v>10</v>
      </c>
      <c r="BX35" s="633"/>
      <c r="BY35" s="634" t="str">
        <f>IF('各会計、関係団体の財政状況及び健全化判断比率'!B69="","",'各会計、関係団体の財政状況及び健全化判断比率'!B69)</f>
        <v>雲仙・南島原保健組合（介護老人保健施設事業特別会計）</v>
      </c>
      <c r="BZ35" s="634"/>
      <c r="CA35" s="634"/>
      <c r="CB35" s="634"/>
      <c r="CC35" s="634"/>
      <c r="CD35" s="634"/>
      <c r="CE35" s="634"/>
      <c r="CF35" s="634"/>
      <c r="CG35" s="634"/>
      <c r="CH35" s="634"/>
      <c r="CI35" s="634"/>
      <c r="CJ35" s="634"/>
      <c r="CK35" s="634"/>
      <c r="CL35" s="634"/>
      <c r="CM35" s="634"/>
      <c r="CN35" s="169"/>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2">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t="str">
        <f t="shared" ref="U36:U43" si="4">IF(W36="","",U35+1)</f>
        <v/>
      </c>
      <c r="V36" s="633"/>
      <c r="W36" s="634"/>
      <c r="X36" s="634"/>
      <c r="Y36" s="634"/>
      <c r="Z36" s="634"/>
      <c r="AA36" s="634"/>
      <c r="AB36" s="634"/>
      <c r="AC36" s="634"/>
      <c r="AD36" s="634"/>
      <c r="AE36" s="634"/>
      <c r="AF36" s="634"/>
      <c r="AG36" s="634"/>
      <c r="AH36" s="634"/>
      <c r="AI36" s="634"/>
      <c r="AJ36" s="634"/>
      <c r="AK36" s="634"/>
      <c r="AL36" s="169"/>
      <c r="AM36" s="633" t="str">
        <f t="shared" si="0"/>
        <v/>
      </c>
      <c r="AN36" s="633"/>
      <c r="AO36" s="634"/>
      <c r="AP36" s="634"/>
      <c r="AQ36" s="634"/>
      <c r="AR36" s="634"/>
      <c r="AS36" s="634"/>
      <c r="AT36" s="634"/>
      <c r="AU36" s="634"/>
      <c r="AV36" s="634"/>
      <c r="AW36" s="634"/>
      <c r="AX36" s="634"/>
      <c r="AY36" s="634"/>
      <c r="AZ36" s="634"/>
      <c r="BA36" s="634"/>
      <c r="BB36" s="634"/>
      <c r="BC36" s="634"/>
      <c r="BD36" s="169"/>
      <c r="BE36" s="633">
        <f t="shared" si="1"/>
        <v>8</v>
      </c>
      <c r="BF36" s="633"/>
      <c r="BG36" s="634" t="str">
        <f>IF('各会計、関係団体の財政状況及び健全化判断比率'!B34="","",'各会計、関係団体の財政状況及び健全化判断比率'!B34)</f>
        <v>企業誘致用地整備事業特別会計</v>
      </c>
      <c r="BH36" s="634"/>
      <c r="BI36" s="634"/>
      <c r="BJ36" s="634"/>
      <c r="BK36" s="634"/>
      <c r="BL36" s="634"/>
      <c r="BM36" s="634"/>
      <c r="BN36" s="634"/>
      <c r="BO36" s="634"/>
      <c r="BP36" s="634"/>
      <c r="BQ36" s="634"/>
      <c r="BR36" s="634"/>
      <c r="BS36" s="634"/>
      <c r="BT36" s="634"/>
      <c r="BU36" s="634"/>
      <c r="BV36" s="169"/>
      <c r="BW36" s="633">
        <f t="shared" si="2"/>
        <v>11</v>
      </c>
      <c r="BX36" s="633"/>
      <c r="BY36" s="634" t="str">
        <f>IF('各会計、関係団体の財政状況及び健全化判断比率'!B70="","",'各会計、関係団体の財政状況及び健全化判断比率'!B70)</f>
        <v>雲仙・南島原保健組合（病院事業会計）</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2">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t="str">
        <f t="shared" si="4"/>
        <v/>
      </c>
      <c r="V37" s="633"/>
      <c r="W37" s="634"/>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12</v>
      </c>
      <c r="BX37" s="633"/>
      <c r="BY37" s="634" t="str">
        <f>IF('各会計、関係団体の財政状況及び健全化判断比率'!B71="","",'各会計、関係団体の財政状況及び健全化判断比率'!B71)</f>
        <v>県央地域広域市町村圏組合（一般会計）</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2">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13</v>
      </c>
      <c r="BX38" s="633"/>
      <c r="BY38" s="634" t="str">
        <f>IF('各会計、関係団体の財政状況及び健全化判断比率'!B72="","",'各会計、関係団体の財政状況及び健全化判断比率'!B72)</f>
        <v>長崎県病院企業団（病院事業会計）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2">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14</v>
      </c>
      <c r="BX39" s="633"/>
      <c r="BY39" s="634" t="str">
        <f>IF('各会計、関係団体の財政状況及び健全化判断比率'!B73="","",'各会計、関係団体の財政状況及び健全化判断比率'!B73)</f>
        <v>県央県南広域環境組合（一般会計）</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2">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f t="shared" si="2"/>
        <v>15</v>
      </c>
      <c r="BX40" s="633"/>
      <c r="BY40" s="634" t="str">
        <f>IF('各会計、関係団体の財政状況及び健全化判断比率'!B74="","",'各会計、関係団体の財政状況及び健全化判断比率'!B74)</f>
        <v>長崎県後期高齢者医療広域連合（一般会計）</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2">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f t="shared" si="2"/>
        <v>16</v>
      </c>
      <c r="BX41" s="633"/>
      <c r="BY41" s="634" t="str">
        <f>IF('各会計、関係団体の財政状況及び健全化判断比率'!B75="","",'各会計、関係団体の財政状況及び健全化判断比率'!B75)</f>
        <v>長崎県後期高齢者医療広域連合（後期高齢者医療事業特別会計）</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2">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f t="shared" si="2"/>
        <v>17</v>
      </c>
      <c r="BX42" s="633"/>
      <c r="BY42" s="634" t="str">
        <f>IF('各会計、関係団体の財政状況及び健全化判断比率'!B76="","",'各会計、関係団体の財政状況及び健全化判断比率'!B76)</f>
        <v>島原地域広域市町村圏組合（一般会計）</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2">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f t="shared" si="2"/>
        <v>18</v>
      </c>
      <c r="BX43" s="633"/>
      <c r="BY43" s="634" t="str">
        <f>IF('各会計、関係団体の財政状況及び健全化判断比率'!B77="","",'各会計、関係団体の財政状況及び健全化判断比率'!B77)</f>
        <v>島原地域広域市町村圏組合（介護保険事業特別会計）</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2">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2">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2">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2">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2">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2">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2">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2"/>
    <row r="55" spans="5:113" x14ac:dyDescent="0.2"/>
    <row r="56" spans="5:113" x14ac:dyDescent="0.2"/>
  </sheetData>
  <sheetProtection algorithmName="SHA-512" hashValue="VwfBraajbGJRsRQ6z4T815Pshx10PG+EHpoSvFJPMAcTbrlcmo+CflDLKYn8f8ghj9DDQ/zX1oStY7yjnOaqHw==" saltValue="hD6yvpbe+47lBqIUtRSSG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election activeCell="R41" sqref="R41:Y41"/>
    </sheetView>
  </sheetViews>
  <sheetFormatPr defaultColWidth="0" defaultRowHeight="11.25" customHeight="1" zeroHeight="1" x14ac:dyDescent="0.2"/>
  <cols>
    <col min="1" max="1" width="1.6640625" style="202" customWidth="1"/>
    <col min="2" max="2" width="2.33203125" style="202" customWidth="1"/>
    <col min="3" max="16" width="2.6640625" style="202" customWidth="1"/>
    <col min="17" max="17" width="2.33203125" style="202" customWidth="1"/>
    <col min="18" max="95" width="1.6640625" style="202" customWidth="1"/>
    <col min="96" max="133" width="1.6640625" style="214" customWidth="1"/>
    <col min="134" max="143" width="1.66406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202</v>
      </c>
      <c r="DI1" s="639"/>
      <c r="DJ1" s="639"/>
      <c r="DK1" s="639"/>
      <c r="DL1" s="639"/>
      <c r="DM1" s="639"/>
      <c r="DN1" s="640"/>
      <c r="DO1" s="202"/>
      <c r="DP1" s="638" t="s">
        <v>203</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2">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2">
      <c r="B5" s="645" t="s">
        <v>215</v>
      </c>
      <c r="C5" s="646"/>
      <c r="D5" s="646"/>
      <c r="E5" s="646"/>
      <c r="F5" s="646"/>
      <c r="G5" s="646"/>
      <c r="H5" s="646"/>
      <c r="I5" s="646"/>
      <c r="J5" s="646"/>
      <c r="K5" s="646"/>
      <c r="L5" s="646"/>
      <c r="M5" s="646"/>
      <c r="N5" s="646"/>
      <c r="O5" s="646"/>
      <c r="P5" s="646"/>
      <c r="Q5" s="647"/>
      <c r="R5" s="648">
        <v>3934999</v>
      </c>
      <c r="S5" s="649"/>
      <c r="T5" s="649"/>
      <c r="U5" s="649"/>
      <c r="V5" s="649"/>
      <c r="W5" s="649"/>
      <c r="X5" s="649"/>
      <c r="Y5" s="650"/>
      <c r="Z5" s="651">
        <v>11.9</v>
      </c>
      <c r="AA5" s="651"/>
      <c r="AB5" s="651"/>
      <c r="AC5" s="651"/>
      <c r="AD5" s="652">
        <v>3934999</v>
      </c>
      <c r="AE5" s="652"/>
      <c r="AF5" s="652"/>
      <c r="AG5" s="652"/>
      <c r="AH5" s="652"/>
      <c r="AI5" s="652"/>
      <c r="AJ5" s="652"/>
      <c r="AK5" s="652"/>
      <c r="AL5" s="653">
        <v>23.7</v>
      </c>
      <c r="AM5" s="654"/>
      <c r="AN5" s="654"/>
      <c r="AO5" s="655"/>
      <c r="AP5" s="645" t="s">
        <v>216</v>
      </c>
      <c r="AQ5" s="646"/>
      <c r="AR5" s="646"/>
      <c r="AS5" s="646"/>
      <c r="AT5" s="646"/>
      <c r="AU5" s="646"/>
      <c r="AV5" s="646"/>
      <c r="AW5" s="646"/>
      <c r="AX5" s="646"/>
      <c r="AY5" s="646"/>
      <c r="AZ5" s="646"/>
      <c r="BA5" s="646"/>
      <c r="BB5" s="646"/>
      <c r="BC5" s="646"/>
      <c r="BD5" s="646"/>
      <c r="BE5" s="646"/>
      <c r="BF5" s="647"/>
      <c r="BG5" s="659">
        <v>3890033</v>
      </c>
      <c r="BH5" s="660"/>
      <c r="BI5" s="660"/>
      <c r="BJ5" s="660"/>
      <c r="BK5" s="660"/>
      <c r="BL5" s="660"/>
      <c r="BM5" s="660"/>
      <c r="BN5" s="661"/>
      <c r="BO5" s="662">
        <v>98.9</v>
      </c>
      <c r="BP5" s="662"/>
      <c r="BQ5" s="662"/>
      <c r="BR5" s="662"/>
      <c r="BS5" s="663">
        <v>25762</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x14ac:dyDescent="0.2">
      <c r="B6" s="656" t="s">
        <v>220</v>
      </c>
      <c r="C6" s="657"/>
      <c r="D6" s="657"/>
      <c r="E6" s="657"/>
      <c r="F6" s="657"/>
      <c r="G6" s="657"/>
      <c r="H6" s="657"/>
      <c r="I6" s="657"/>
      <c r="J6" s="657"/>
      <c r="K6" s="657"/>
      <c r="L6" s="657"/>
      <c r="M6" s="657"/>
      <c r="N6" s="657"/>
      <c r="O6" s="657"/>
      <c r="P6" s="657"/>
      <c r="Q6" s="658"/>
      <c r="R6" s="659">
        <v>253346</v>
      </c>
      <c r="S6" s="660"/>
      <c r="T6" s="660"/>
      <c r="U6" s="660"/>
      <c r="V6" s="660"/>
      <c r="W6" s="660"/>
      <c r="X6" s="660"/>
      <c r="Y6" s="661"/>
      <c r="Z6" s="662">
        <v>0.8</v>
      </c>
      <c r="AA6" s="662"/>
      <c r="AB6" s="662"/>
      <c r="AC6" s="662"/>
      <c r="AD6" s="663">
        <v>253346</v>
      </c>
      <c r="AE6" s="663"/>
      <c r="AF6" s="663"/>
      <c r="AG6" s="663"/>
      <c r="AH6" s="663"/>
      <c r="AI6" s="663"/>
      <c r="AJ6" s="663"/>
      <c r="AK6" s="663"/>
      <c r="AL6" s="664">
        <v>1.5</v>
      </c>
      <c r="AM6" s="665"/>
      <c r="AN6" s="665"/>
      <c r="AO6" s="666"/>
      <c r="AP6" s="656" t="s">
        <v>221</v>
      </c>
      <c r="AQ6" s="657"/>
      <c r="AR6" s="657"/>
      <c r="AS6" s="657"/>
      <c r="AT6" s="657"/>
      <c r="AU6" s="657"/>
      <c r="AV6" s="657"/>
      <c r="AW6" s="657"/>
      <c r="AX6" s="657"/>
      <c r="AY6" s="657"/>
      <c r="AZ6" s="657"/>
      <c r="BA6" s="657"/>
      <c r="BB6" s="657"/>
      <c r="BC6" s="657"/>
      <c r="BD6" s="657"/>
      <c r="BE6" s="657"/>
      <c r="BF6" s="658"/>
      <c r="BG6" s="659">
        <v>3890033</v>
      </c>
      <c r="BH6" s="660"/>
      <c r="BI6" s="660"/>
      <c r="BJ6" s="660"/>
      <c r="BK6" s="660"/>
      <c r="BL6" s="660"/>
      <c r="BM6" s="660"/>
      <c r="BN6" s="661"/>
      <c r="BO6" s="662">
        <v>98.9</v>
      </c>
      <c r="BP6" s="662"/>
      <c r="BQ6" s="662"/>
      <c r="BR6" s="662"/>
      <c r="BS6" s="663">
        <v>25762</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202721</v>
      </c>
      <c r="CS6" s="660"/>
      <c r="CT6" s="660"/>
      <c r="CU6" s="660"/>
      <c r="CV6" s="660"/>
      <c r="CW6" s="660"/>
      <c r="CX6" s="660"/>
      <c r="CY6" s="661"/>
      <c r="CZ6" s="653">
        <v>0.6</v>
      </c>
      <c r="DA6" s="654"/>
      <c r="DB6" s="654"/>
      <c r="DC6" s="670"/>
      <c r="DD6" s="668">
        <v>743</v>
      </c>
      <c r="DE6" s="660"/>
      <c r="DF6" s="660"/>
      <c r="DG6" s="660"/>
      <c r="DH6" s="660"/>
      <c r="DI6" s="660"/>
      <c r="DJ6" s="660"/>
      <c r="DK6" s="660"/>
      <c r="DL6" s="660"/>
      <c r="DM6" s="660"/>
      <c r="DN6" s="660"/>
      <c r="DO6" s="660"/>
      <c r="DP6" s="661"/>
      <c r="DQ6" s="668">
        <v>202699</v>
      </c>
      <c r="DR6" s="660"/>
      <c r="DS6" s="660"/>
      <c r="DT6" s="660"/>
      <c r="DU6" s="660"/>
      <c r="DV6" s="660"/>
      <c r="DW6" s="660"/>
      <c r="DX6" s="660"/>
      <c r="DY6" s="660"/>
      <c r="DZ6" s="660"/>
      <c r="EA6" s="660"/>
      <c r="EB6" s="660"/>
      <c r="EC6" s="669"/>
    </row>
    <row r="7" spans="2:143" ht="11.25" customHeight="1" x14ac:dyDescent="0.2">
      <c r="B7" s="656" t="s">
        <v>223</v>
      </c>
      <c r="C7" s="657"/>
      <c r="D7" s="657"/>
      <c r="E7" s="657"/>
      <c r="F7" s="657"/>
      <c r="G7" s="657"/>
      <c r="H7" s="657"/>
      <c r="I7" s="657"/>
      <c r="J7" s="657"/>
      <c r="K7" s="657"/>
      <c r="L7" s="657"/>
      <c r="M7" s="657"/>
      <c r="N7" s="657"/>
      <c r="O7" s="657"/>
      <c r="P7" s="657"/>
      <c r="Q7" s="658"/>
      <c r="R7" s="659">
        <v>1776</v>
      </c>
      <c r="S7" s="660"/>
      <c r="T7" s="660"/>
      <c r="U7" s="660"/>
      <c r="V7" s="660"/>
      <c r="W7" s="660"/>
      <c r="X7" s="660"/>
      <c r="Y7" s="661"/>
      <c r="Z7" s="662">
        <v>0</v>
      </c>
      <c r="AA7" s="662"/>
      <c r="AB7" s="662"/>
      <c r="AC7" s="662"/>
      <c r="AD7" s="663">
        <v>1776</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1433586</v>
      </c>
      <c r="BH7" s="660"/>
      <c r="BI7" s="660"/>
      <c r="BJ7" s="660"/>
      <c r="BK7" s="660"/>
      <c r="BL7" s="660"/>
      <c r="BM7" s="660"/>
      <c r="BN7" s="661"/>
      <c r="BO7" s="662">
        <v>36.4</v>
      </c>
      <c r="BP7" s="662"/>
      <c r="BQ7" s="662"/>
      <c r="BR7" s="662"/>
      <c r="BS7" s="663">
        <v>25762</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4758317</v>
      </c>
      <c r="CS7" s="660"/>
      <c r="CT7" s="660"/>
      <c r="CU7" s="660"/>
      <c r="CV7" s="660"/>
      <c r="CW7" s="660"/>
      <c r="CX7" s="660"/>
      <c r="CY7" s="661"/>
      <c r="CZ7" s="662">
        <v>15</v>
      </c>
      <c r="DA7" s="662"/>
      <c r="DB7" s="662"/>
      <c r="DC7" s="662"/>
      <c r="DD7" s="668">
        <v>239591</v>
      </c>
      <c r="DE7" s="660"/>
      <c r="DF7" s="660"/>
      <c r="DG7" s="660"/>
      <c r="DH7" s="660"/>
      <c r="DI7" s="660"/>
      <c r="DJ7" s="660"/>
      <c r="DK7" s="660"/>
      <c r="DL7" s="660"/>
      <c r="DM7" s="660"/>
      <c r="DN7" s="660"/>
      <c r="DO7" s="660"/>
      <c r="DP7" s="661"/>
      <c r="DQ7" s="668">
        <v>3204835</v>
      </c>
      <c r="DR7" s="660"/>
      <c r="DS7" s="660"/>
      <c r="DT7" s="660"/>
      <c r="DU7" s="660"/>
      <c r="DV7" s="660"/>
      <c r="DW7" s="660"/>
      <c r="DX7" s="660"/>
      <c r="DY7" s="660"/>
      <c r="DZ7" s="660"/>
      <c r="EA7" s="660"/>
      <c r="EB7" s="660"/>
      <c r="EC7" s="669"/>
    </row>
    <row r="8" spans="2:143" ht="11.25" customHeight="1" x14ac:dyDescent="0.2">
      <c r="B8" s="656" t="s">
        <v>226</v>
      </c>
      <c r="C8" s="657"/>
      <c r="D8" s="657"/>
      <c r="E8" s="657"/>
      <c r="F8" s="657"/>
      <c r="G8" s="657"/>
      <c r="H8" s="657"/>
      <c r="I8" s="657"/>
      <c r="J8" s="657"/>
      <c r="K8" s="657"/>
      <c r="L8" s="657"/>
      <c r="M8" s="657"/>
      <c r="N8" s="657"/>
      <c r="O8" s="657"/>
      <c r="P8" s="657"/>
      <c r="Q8" s="658"/>
      <c r="R8" s="659">
        <v>20136</v>
      </c>
      <c r="S8" s="660"/>
      <c r="T8" s="660"/>
      <c r="U8" s="660"/>
      <c r="V8" s="660"/>
      <c r="W8" s="660"/>
      <c r="X8" s="660"/>
      <c r="Y8" s="661"/>
      <c r="Z8" s="662">
        <v>0.1</v>
      </c>
      <c r="AA8" s="662"/>
      <c r="AB8" s="662"/>
      <c r="AC8" s="662"/>
      <c r="AD8" s="663">
        <v>20136</v>
      </c>
      <c r="AE8" s="663"/>
      <c r="AF8" s="663"/>
      <c r="AG8" s="663"/>
      <c r="AH8" s="663"/>
      <c r="AI8" s="663"/>
      <c r="AJ8" s="663"/>
      <c r="AK8" s="663"/>
      <c r="AL8" s="664">
        <v>0.1</v>
      </c>
      <c r="AM8" s="665"/>
      <c r="AN8" s="665"/>
      <c r="AO8" s="666"/>
      <c r="AP8" s="656" t="s">
        <v>227</v>
      </c>
      <c r="AQ8" s="657"/>
      <c r="AR8" s="657"/>
      <c r="AS8" s="657"/>
      <c r="AT8" s="657"/>
      <c r="AU8" s="657"/>
      <c r="AV8" s="657"/>
      <c r="AW8" s="657"/>
      <c r="AX8" s="657"/>
      <c r="AY8" s="657"/>
      <c r="AZ8" s="657"/>
      <c r="BA8" s="657"/>
      <c r="BB8" s="657"/>
      <c r="BC8" s="657"/>
      <c r="BD8" s="657"/>
      <c r="BE8" s="657"/>
      <c r="BF8" s="658"/>
      <c r="BG8" s="659">
        <v>58262</v>
      </c>
      <c r="BH8" s="660"/>
      <c r="BI8" s="660"/>
      <c r="BJ8" s="660"/>
      <c r="BK8" s="660"/>
      <c r="BL8" s="660"/>
      <c r="BM8" s="660"/>
      <c r="BN8" s="661"/>
      <c r="BO8" s="662">
        <v>1.5</v>
      </c>
      <c r="BP8" s="662"/>
      <c r="BQ8" s="662"/>
      <c r="BR8" s="662"/>
      <c r="BS8" s="663" t="s">
        <v>122</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11602863</v>
      </c>
      <c r="CS8" s="660"/>
      <c r="CT8" s="660"/>
      <c r="CU8" s="660"/>
      <c r="CV8" s="660"/>
      <c r="CW8" s="660"/>
      <c r="CX8" s="660"/>
      <c r="CY8" s="661"/>
      <c r="CZ8" s="662">
        <v>36.6</v>
      </c>
      <c r="DA8" s="662"/>
      <c r="DB8" s="662"/>
      <c r="DC8" s="662"/>
      <c r="DD8" s="668">
        <v>21997</v>
      </c>
      <c r="DE8" s="660"/>
      <c r="DF8" s="660"/>
      <c r="DG8" s="660"/>
      <c r="DH8" s="660"/>
      <c r="DI8" s="660"/>
      <c r="DJ8" s="660"/>
      <c r="DK8" s="660"/>
      <c r="DL8" s="660"/>
      <c r="DM8" s="660"/>
      <c r="DN8" s="660"/>
      <c r="DO8" s="660"/>
      <c r="DP8" s="661"/>
      <c r="DQ8" s="668">
        <v>5325477</v>
      </c>
      <c r="DR8" s="660"/>
      <c r="DS8" s="660"/>
      <c r="DT8" s="660"/>
      <c r="DU8" s="660"/>
      <c r="DV8" s="660"/>
      <c r="DW8" s="660"/>
      <c r="DX8" s="660"/>
      <c r="DY8" s="660"/>
      <c r="DZ8" s="660"/>
      <c r="EA8" s="660"/>
      <c r="EB8" s="660"/>
      <c r="EC8" s="669"/>
    </row>
    <row r="9" spans="2:143" ht="11.25" customHeight="1" x14ac:dyDescent="0.2">
      <c r="B9" s="656" t="s">
        <v>229</v>
      </c>
      <c r="C9" s="657"/>
      <c r="D9" s="657"/>
      <c r="E9" s="657"/>
      <c r="F9" s="657"/>
      <c r="G9" s="657"/>
      <c r="H9" s="657"/>
      <c r="I9" s="657"/>
      <c r="J9" s="657"/>
      <c r="K9" s="657"/>
      <c r="L9" s="657"/>
      <c r="M9" s="657"/>
      <c r="N9" s="657"/>
      <c r="O9" s="657"/>
      <c r="P9" s="657"/>
      <c r="Q9" s="658"/>
      <c r="R9" s="659">
        <v>30311</v>
      </c>
      <c r="S9" s="660"/>
      <c r="T9" s="660"/>
      <c r="U9" s="660"/>
      <c r="V9" s="660"/>
      <c r="W9" s="660"/>
      <c r="X9" s="660"/>
      <c r="Y9" s="661"/>
      <c r="Z9" s="662">
        <v>0.1</v>
      </c>
      <c r="AA9" s="662"/>
      <c r="AB9" s="662"/>
      <c r="AC9" s="662"/>
      <c r="AD9" s="663">
        <v>30311</v>
      </c>
      <c r="AE9" s="663"/>
      <c r="AF9" s="663"/>
      <c r="AG9" s="663"/>
      <c r="AH9" s="663"/>
      <c r="AI9" s="663"/>
      <c r="AJ9" s="663"/>
      <c r="AK9" s="663"/>
      <c r="AL9" s="664">
        <v>0.2</v>
      </c>
      <c r="AM9" s="665"/>
      <c r="AN9" s="665"/>
      <c r="AO9" s="666"/>
      <c r="AP9" s="656" t="s">
        <v>230</v>
      </c>
      <c r="AQ9" s="657"/>
      <c r="AR9" s="657"/>
      <c r="AS9" s="657"/>
      <c r="AT9" s="657"/>
      <c r="AU9" s="657"/>
      <c r="AV9" s="657"/>
      <c r="AW9" s="657"/>
      <c r="AX9" s="657"/>
      <c r="AY9" s="657"/>
      <c r="AZ9" s="657"/>
      <c r="BA9" s="657"/>
      <c r="BB9" s="657"/>
      <c r="BC9" s="657"/>
      <c r="BD9" s="657"/>
      <c r="BE9" s="657"/>
      <c r="BF9" s="658"/>
      <c r="BG9" s="659">
        <v>1203456</v>
      </c>
      <c r="BH9" s="660"/>
      <c r="BI9" s="660"/>
      <c r="BJ9" s="660"/>
      <c r="BK9" s="660"/>
      <c r="BL9" s="660"/>
      <c r="BM9" s="660"/>
      <c r="BN9" s="661"/>
      <c r="BO9" s="662">
        <v>30.6</v>
      </c>
      <c r="BP9" s="662"/>
      <c r="BQ9" s="662"/>
      <c r="BR9" s="662"/>
      <c r="BS9" s="663" t="s">
        <v>122</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2416671</v>
      </c>
      <c r="CS9" s="660"/>
      <c r="CT9" s="660"/>
      <c r="CU9" s="660"/>
      <c r="CV9" s="660"/>
      <c r="CW9" s="660"/>
      <c r="CX9" s="660"/>
      <c r="CY9" s="661"/>
      <c r="CZ9" s="662">
        <v>7.6</v>
      </c>
      <c r="DA9" s="662"/>
      <c r="DB9" s="662"/>
      <c r="DC9" s="662"/>
      <c r="DD9" s="668">
        <v>105415</v>
      </c>
      <c r="DE9" s="660"/>
      <c r="DF9" s="660"/>
      <c r="DG9" s="660"/>
      <c r="DH9" s="660"/>
      <c r="DI9" s="660"/>
      <c r="DJ9" s="660"/>
      <c r="DK9" s="660"/>
      <c r="DL9" s="660"/>
      <c r="DM9" s="660"/>
      <c r="DN9" s="660"/>
      <c r="DO9" s="660"/>
      <c r="DP9" s="661"/>
      <c r="DQ9" s="668">
        <v>1963614</v>
      </c>
      <c r="DR9" s="660"/>
      <c r="DS9" s="660"/>
      <c r="DT9" s="660"/>
      <c r="DU9" s="660"/>
      <c r="DV9" s="660"/>
      <c r="DW9" s="660"/>
      <c r="DX9" s="660"/>
      <c r="DY9" s="660"/>
      <c r="DZ9" s="660"/>
      <c r="EA9" s="660"/>
      <c r="EB9" s="660"/>
      <c r="EC9" s="669"/>
    </row>
    <row r="10" spans="2:143" ht="11.25" customHeight="1" x14ac:dyDescent="0.2">
      <c r="B10" s="656" t="s">
        <v>232</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81703</v>
      </c>
      <c r="BH10" s="660"/>
      <c r="BI10" s="660"/>
      <c r="BJ10" s="660"/>
      <c r="BK10" s="660"/>
      <c r="BL10" s="660"/>
      <c r="BM10" s="660"/>
      <c r="BN10" s="661"/>
      <c r="BO10" s="662">
        <v>2.1</v>
      </c>
      <c r="BP10" s="662"/>
      <c r="BQ10" s="662"/>
      <c r="BR10" s="662"/>
      <c r="BS10" s="663" t="s">
        <v>122</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v>1928</v>
      </c>
      <c r="CS10" s="660"/>
      <c r="CT10" s="660"/>
      <c r="CU10" s="660"/>
      <c r="CV10" s="660"/>
      <c r="CW10" s="660"/>
      <c r="CX10" s="660"/>
      <c r="CY10" s="661"/>
      <c r="CZ10" s="662">
        <v>0</v>
      </c>
      <c r="DA10" s="662"/>
      <c r="DB10" s="662"/>
      <c r="DC10" s="662"/>
      <c r="DD10" s="668" t="s">
        <v>122</v>
      </c>
      <c r="DE10" s="660"/>
      <c r="DF10" s="660"/>
      <c r="DG10" s="660"/>
      <c r="DH10" s="660"/>
      <c r="DI10" s="660"/>
      <c r="DJ10" s="660"/>
      <c r="DK10" s="660"/>
      <c r="DL10" s="660"/>
      <c r="DM10" s="660"/>
      <c r="DN10" s="660"/>
      <c r="DO10" s="660"/>
      <c r="DP10" s="661"/>
      <c r="DQ10" s="668">
        <v>1928</v>
      </c>
      <c r="DR10" s="660"/>
      <c r="DS10" s="660"/>
      <c r="DT10" s="660"/>
      <c r="DU10" s="660"/>
      <c r="DV10" s="660"/>
      <c r="DW10" s="660"/>
      <c r="DX10" s="660"/>
      <c r="DY10" s="660"/>
      <c r="DZ10" s="660"/>
      <c r="EA10" s="660"/>
      <c r="EB10" s="660"/>
      <c r="EC10" s="669"/>
    </row>
    <row r="11" spans="2:143" ht="11.25" customHeight="1" x14ac:dyDescent="0.2">
      <c r="B11" s="656" t="s">
        <v>235</v>
      </c>
      <c r="C11" s="657"/>
      <c r="D11" s="657"/>
      <c r="E11" s="657"/>
      <c r="F11" s="657"/>
      <c r="G11" s="657"/>
      <c r="H11" s="657"/>
      <c r="I11" s="657"/>
      <c r="J11" s="657"/>
      <c r="K11" s="657"/>
      <c r="L11" s="657"/>
      <c r="M11" s="657"/>
      <c r="N11" s="657"/>
      <c r="O11" s="657"/>
      <c r="P11" s="657"/>
      <c r="Q11" s="658"/>
      <c r="R11" s="659">
        <v>1001930</v>
      </c>
      <c r="S11" s="660"/>
      <c r="T11" s="660"/>
      <c r="U11" s="660"/>
      <c r="V11" s="660"/>
      <c r="W11" s="660"/>
      <c r="X11" s="660"/>
      <c r="Y11" s="661"/>
      <c r="Z11" s="664">
        <v>3</v>
      </c>
      <c r="AA11" s="665"/>
      <c r="AB11" s="665"/>
      <c r="AC11" s="671"/>
      <c r="AD11" s="668">
        <v>1001930</v>
      </c>
      <c r="AE11" s="660"/>
      <c r="AF11" s="660"/>
      <c r="AG11" s="660"/>
      <c r="AH11" s="660"/>
      <c r="AI11" s="660"/>
      <c r="AJ11" s="660"/>
      <c r="AK11" s="661"/>
      <c r="AL11" s="664">
        <v>6</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90165</v>
      </c>
      <c r="BH11" s="660"/>
      <c r="BI11" s="660"/>
      <c r="BJ11" s="660"/>
      <c r="BK11" s="660"/>
      <c r="BL11" s="660"/>
      <c r="BM11" s="660"/>
      <c r="BN11" s="661"/>
      <c r="BO11" s="662">
        <v>2.2999999999999998</v>
      </c>
      <c r="BP11" s="662"/>
      <c r="BQ11" s="662"/>
      <c r="BR11" s="662"/>
      <c r="BS11" s="663">
        <v>25762</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2770478</v>
      </c>
      <c r="CS11" s="660"/>
      <c r="CT11" s="660"/>
      <c r="CU11" s="660"/>
      <c r="CV11" s="660"/>
      <c r="CW11" s="660"/>
      <c r="CX11" s="660"/>
      <c r="CY11" s="661"/>
      <c r="CZ11" s="662">
        <v>8.6999999999999993</v>
      </c>
      <c r="DA11" s="662"/>
      <c r="DB11" s="662"/>
      <c r="DC11" s="662"/>
      <c r="DD11" s="668">
        <v>1729981</v>
      </c>
      <c r="DE11" s="660"/>
      <c r="DF11" s="660"/>
      <c r="DG11" s="660"/>
      <c r="DH11" s="660"/>
      <c r="DI11" s="660"/>
      <c r="DJ11" s="660"/>
      <c r="DK11" s="660"/>
      <c r="DL11" s="660"/>
      <c r="DM11" s="660"/>
      <c r="DN11" s="660"/>
      <c r="DO11" s="660"/>
      <c r="DP11" s="661"/>
      <c r="DQ11" s="668">
        <v>1007744</v>
      </c>
      <c r="DR11" s="660"/>
      <c r="DS11" s="660"/>
      <c r="DT11" s="660"/>
      <c r="DU11" s="660"/>
      <c r="DV11" s="660"/>
      <c r="DW11" s="660"/>
      <c r="DX11" s="660"/>
      <c r="DY11" s="660"/>
      <c r="DZ11" s="660"/>
      <c r="EA11" s="660"/>
      <c r="EB11" s="660"/>
      <c r="EC11" s="669"/>
    </row>
    <row r="12" spans="2:143" ht="11.25" customHeight="1" x14ac:dyDescent="0.2">
      <c r="B12" s="656" t="s">
        <v>238</v>
      </c>
      <c r="C12" s="657"/>
      <c r="D12" s="657"/>
      <c r="E12" s="657"/>
      <c r="F12" s="657"/>
      <c r="G12" s="657"/>
      <c r="H12" s="657"/>
      <c r="I12" s="657"/>
      <c r="J12" s="657"/>
      <c r="K12" s="657"/>
      <c r="L12" s="657"/>
      <c r="M12" s="657"/>
      <c r="N12" s="657"/>
      <c r="O12" s="657"/>
      <c r="P12" s="657"/>
      <c r="Q12" s="658"/>
      <c r="R12" s="659">
        <v>9606</v>
      </c>
      <c r="S12" s="660"/>
      <c r="T12" s="660"/>
      <c r="U12" s="660"/>
      <c r="V12" s="660"/>
      <c r="W12" s="660"/>
      <c r="X12" s="660"/>
      <c r="Y12" s="661"/>
      <c r="Z12" s="662">
        <v>0</v>
      </c>
      <c r="AA12" s="662"/>
      <c r="AB12" s="662"/>
      <c r="AC12" s="662"/>
      <c r="AD12" s="663">
        <v>9606</v>
      </c>
      <c r="AE12" s="663"/>
      <c r="AF12" s="663"/>
      <c r="AG12" s="663"/>
      <c r="AH12" s="663"/>
      <c r="AI12" s="663"/>
      <c r="AJ12" s="663"/>
      <c r="AK12" s="663"/>
      <c r="AL12" s="664">
        <v>0.1</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1953053</v>
      </c>
      <c r="BH12" s="660"/>
      <c r="BI12" s="660"/>
      <c r="BJ12" s="660"/>
      <c r="BK12" s="660"/>
      <c r="BL12" s="660"/>
      <c r="BM12" s="660"/>
      <c r="BN12" s="661"/>
      <c r="BO12" s="662">
        <v>49.6</v>
      </c>
      <c r="BP12" s="662"/>
      <c r="BQ12" s="662"/>
      <c r="BR12" s="662"/>
      <c r="BS12" s="663" t="s">
        <v>122</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656798</v>
      </c>
      <c r="CS12" s="660"/>
      <c r="CT12" s="660"/>
      <c r="CU12" s="660"/>
      <c r="CV12" s="660"/>
      <c r="CW12" s="660"/>
      <c r="CX12" s="660"/>
      <c r="CY12" s="661"/>
      <c r="CZ12" s="662">
        <v>2.1</v>
      </c>
      <c r="DA12" s="662"/>
      <c r="DB12" s="662"/>
      <c r="DC12" s="662"/>
      <c r="DD12" s="668">
        <v>37533</v>
      </c>
      <c r="DE12" s="660"/>
      <c r="DF12" s="660"/>
      <c r="DG12" s="660"/>
      <c r="DH12" s="660"/>
      <c r="DI12" s="660"/>
      <c r="DJ12" s="660"/>
      <c r="DK12" s="660"/>
      <c r="DL12" s="660"/>
      <c r="DM12" s="660"/>
      <c r="DN12" s="660"/>
      <c r="DO12" s="660"/>
      <c r="DP12" s="661"/>
      <c r="DQ12" s="668">
        <v>371753</v>
      </c>
      <c r="DR12" s="660"/>
      <c r="DS12" s="660"/>
      <c r="DT12" s="660"/>
      <c r="DU12" s="660"/>
      <c r="DV12" s="660"/>
      <c r="DW12" s="660"/>
      <c r="DX12" s="660"/>
      <c r="DY12" s="660"/>
      <c r="DZ12" s="660"/>
      <c r="EA12" s="660"/>
      <c r="EB12" s="660"/>
      <c r="EC12" s="669"/>
    </row>
    <row r="13" spans="2:143" ht="11.25" customHeight="1" x14ac:dyDescent="0.2">
      <c r="B13" s="656" t="s">
        <v>241</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1935128</v>
      </c>
      <c r="BH13" s="660"/>
      <c r="BI13" s="660"/>
      <c r="BJ13" s="660"/>
      <c r="BK13" s="660"/>
      <c r="BL13" s="660"/>
      <c r="BM13" s="660"/>
      <c r="BN13" s="661"/>
      <c r="BO13" s="662">
        <v>49.2</v>
      </c>
      <c r="BP13" s="662"/>
      <c r="BQ13" s="662"/>
      <c r="BR13" s="662"/>
      <c r="BS13" s="663" t="s">
        <v>122</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2379479</v>
      </c>
      <c r="CS13" s="660"/>
      <c r="CT13" s="660"/>
      <c r="CU13" s="660"/>
      <c r="CV13" s="660"/>
      <c r="CW13" s="660"/>
      <c r="CX13" s="660"/>
      <c r="CY13" s="661"/>
      <c r="CZ13" s="662">
        <v>7.5</v>
      </c>
      <c r="DA13" s="662"/>
      <c r="DB13" s="662"/>
      <c r="DC13" s="662"/>
      <c r="DD13" s="668">
        <v>1177413</v>
      </c>
      <c r="DE13" s="660"/>
      <c r="DF13" s="660"/>
      <c r="DG13" s="660"/>
      <c r="DH13" s="660"/>
      <c r="DI13" s="660"/>
      <c r="DJ13" s="660"/>
      <c r="DK13" s="660"/>
      <c r="DL13" s="660"/>
      <c r="DM13" s="660"/>
      <c r="DN13" s="660"/>
      <c r="DO13" s="660"/>
      <c r="DP13" s="661"/>
      <c r="DQ13" s="668">
        <v>1397153</v>
      </c>
      <c r="DR13" s="660"/>
      <c r="DS13" s="660"/>
      <c r="DT13" s="660"/>
      <c r="DU13" s="660"/>
      <c r="DV13" s="660"/>
      <c r="DW13" s="660"/>
      <c r="DX13" s="660"/>
      <c r="DY13" s="660"/>
      <c r="DZ13" s="660"/>
      <c r="EA13" s="660"/>
      <c r="EB13" s="660"/>
      <c r="EC13" s="669"/>
    </row>
    <row r="14" spans="2:143" ht="11.25" customHeight="1" x14ac:dyDescent="0.2">
      <c r="B14" s="656" t="s">
        <v>244</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209241</v>
      </c>
      <c r="BH14" s="660"/>
      <c r="BI14" s="660"/>
      <c r="BJ14" s="660"/>
      <c r="BK14" s="660"/>
      <c r="BL14" s="660"/>
      <c r="BM14" s="660"/>
      <c r="BN14" s="661"/>
      <c r="BO14" s="662">
        <v>5.3</v>
      </c>
      <c r="BP14" s="662"/>
      <c r="BQ14" s="662"/>
      <c r="BR14" s="662"/>
      <c r="BS14" s="663" t="s">
        <v>122</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1116453</v>
      </c>
      <c r="CS14" s="660"/>
      <c r="CT14" s="660"/>
      <c r="CU14" s="660"/>
      <c r="CV14" s="660"/>
      <c r="CW14" s="660"/>
      <c r="CX14" s="660"/>
      <c r="CY14" s="661"/>
      <c r="CZ14" s="662">
        <v>3.5</v>
      </c>
      <c r="DA14" s="662"/>
      <c r="DB14" s="662"/>
      <c r="DC14" s="662"/>
      <c r="DD14" s="668">
        <v>89402</v>
      </c>
      <c r="DE14" s="660"/>
      <c r="DF14" s="660"/>
      <c r="DG14" s="660"/>
      <c r="DH14" s="660"/>
      <c r="DI14" s="660"/>
      <c r="DJ14" s="660"/>
      <c r="DK14" s="660"/>
      <c r="DL14" s="660"/>
      <c r="DM14" s="660"/>
      <c r="DN14" s="660"/>
      <c r="DO14" s="660"/>
      <c r="DP14" s="661"/>
      <c r="DQ14" s="668">
        <v>1018910</v>
      </c>
      <c r="DR14" s="660"/>
      <c r="DS14" s="660"/>
      <c r="DT14" s="660"/>
      <c r="DU14" s="660"/>
      <c r="DV14" s="660"/>
      <c r="DW14" s="660"/>
      <c r="DX14" s="660"/>
      <c r="DY14" s="660"/>
      <c r="DZ14" s="660"/>
      <c r="EA14" s="660"/>
      <c r="EB14" s="660"/>
      <c r="EC14" s="669"/>
    </row>
    <row r="15" spans="2:143" ht="11.25" customHeight="1" x14ac:dyDescent="0.2">
      <c r="B15" s="656" t="s">
        <v>247</v>
      </c>
      <c r="C15" s="657"/>
      <c r="D15" s="657"/>
      <c r="E15" s="657"/>
      <c r="F15" s="657"/>
      <c r="G15" s="657"/>
      <c r="H15" s="657"/>
      <c r="I15" s="657"/>
      <c r="J15" s="657"/>
      <c r="K15" s="657"/>
      <c r="L15" s="657"/>
      <c r="M15" s="657"/>
      <c r="N15" s="657"/>
      <c r="O15" s="657"/>
      <c r="P15" s="657"/>
      <c r="Q15" s="658"/>
      <c r="R15" s="659">
        <v>20808</v>
      </c>
      <c r="S15" s="660"/>
      <c r="T15" s="660"/>
      <c r="U15" s="660"/>
      <c r="V15" s="660"/>
      <c r="W15" s="660"/>
      <c r="X15" s="660"/>
      <c r="Y15" s="661"/>
      <c r="Z15" s="662">
        <v>0.1</v>
      </c>
      <c r="AA15" s="662"/>
      <c r="AB15" s="662"/>
      <c r="AC15" s="662"/>
      <c r="AD15" s="663">
        <v>20808</v>
      </c>
      <c r="AE15" s="663"/>
      <c r="AF15" s="663"/>
      <c r="AG15" s="663"/>
      <c r="AH15" s="663"/>
      <c r="AI15" s="663"/>
      <c r="AJ15" s="663"/>
      <c r="AK15" s="663"/>
      <c r="AL15" s="664">
        <v>0.1</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294153</v>
      </c>
      <c r="BH15" s="660"/>
      <c r="BI15" s="660"/>
      <c r="BJ15" s="660"/>
      <c r="BK15" s="660"/>
      <c r="BL15" s="660"/>
      <c r="BM15" s="660"/>
      <c r="BN15" s="661"/>
      <c r="BO15" s="662">
        <v>7.5</v>
      </c>
      <c r="BP15" s="662"/>
      <c r="BQ15" s="662"/>
      <c r="BR15" s="662"/>
      <c r="BS15" s="663" t="s">
        <v>122</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2269575</v>
      </c>
      <c r="CS15" s="660"/>
      <c r="CT15" s="660"/>
      <c r="CU15" s="660"/>
      <c r="CV15" s="660"/>
      <c r="CW15" s="660"/>
      <c r="CX15" s="660"/>
      <c r="CY15" s="661"/>
      <c r="CZ15" s="662">
        <v>7.2</v>
      </c>
      <c r="DA15" s="662"/>
      <c r="DB15" s="662"/>
      <c r="DC15" s="662"/>
      <c r="DD15" s="668">
        <v>463768</v>
      </c>
      <c r="DE15" s="660"/>
      <c r="DF15" s="660"/>
      <c r="DG15" s="660"/>
      <c r="DH15" s="660"/>
      <c r="DI15" s="660"/>
      <c r="DJ15" s="660"/>
      <c r="DK15" s="660"/>
      <c r="DL15" s="660"/>
      <c r="DM15" s="660"/>
      <c r="DN15" s="660"/>
      <c r="DO15" s="660"/>
      <c r="DP15" s="661"/>
      <c r="DQ15" s="668">
        <v>1662040</v>
      </c>
      <c r="DR15" s="660"/>
      <c r="DS15" s="660"/>
      <c r="DT15" s="660"/>
      <c r="DU15" s="660"/>
      <c r="DV15" s="660"/>
      <c r="DW15" s="660"/>
      <c r="DX15" s="660"/>
      <c r="DY15" s="660"/>
      <c r="DZ15" s="660"/>
      <c r="EA15" s="660"/>
      <c r="EB15" s="660"/>
      <c r="EC15" s="669"/>
    </row>
    <row r="16" spans="2:143" ht="11.25" customHeight="1" x14ac:dyDescent="0.2">
      <c r="B16" s="656" t="s">
        <v>250</v>
      </c>
      <c r="C16" s="657"/>
      <c r="D16" s="657"/>
      <c r="E16" s="657"/>
      <c r="F16" s="657"/>
      <c r="G16" s="657"/>
      <c r="H16" s="657"/>
      <c r="I16" s="657"/>
      <c r="J16" s="657"/>
      <c r="K16" s="657"/>
      <c r="L16" s="657"/>
      <c r="M16" s="657"/>
      <c r="N16" s="657"/>
      <c r="O16" s="657"/>
      <c r="P16" s="657"/>
      <c r="Q16" s="658"/>
      <c r="R16" s="659">
        <v>59195</v>
      </c>
      <c r="S16" s="660"/>
      <c r="T16" s="660"/>
      <c r="U16" s="660"/>
      <c r="V16" s="660"/>
      <c r="W16" s="660"/>
      <c r="X16" s="660"/>
      <c r="Y16" s="661"/>
      <c r="Z16" s="662">
        <v>0.2</v>
      </c>
      <c r="AA16" s="662"/>
      <c r="AB16" s="662"/>
      <c r="AC16" s="662"/>
      <c r="AD16" s="663">
        <v>59195</v>
      </c>
      <c r="AE16" s="663"/>
      <c r="AF16" s="663"/>
      <c r="AG16" s="663"/>
      <c r="AH16" s="663"/>
      <c r="AI16" s="663"/>
      <c r="AJ16" s="663"/>
      <c r="AK16" s="663"/>
      <c r="AL16" s="664">
        <v>0.4</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v>88321</v>
      </c>
      <c r="CS16" s="660"/>
      <c r="CT16" s="660"/>
      <c r="CU16" s="660"/>
      <c r="CV16" s="660"/>
      <c r="CW16" s="660"/>
      <c r="CX16" s="660"/>
      <c r="CY16" s="661"/>
      <c r="CZ16" s="662">
        <v>0.3</v>
      </c>
      <c r="DA16" s="662"/>
      <c r="DB16" s="662"/>
      <c r="DC16" s="662"/>
      <c r="DD16" s="668" t="s">
        <v>122</v>
      </c>
      <c r="DE16" s="660"/>
      <c r="DF16" s="660"/>
      <c r="DG16" s="660"/>
      <c r="DH16" s="660"/>
      <c r="DI16" s="660"/>
      <c r="DJ16" s="660"/>
      <c r="DK16" s="660"/>
      <c r="DL16" s="660"/>
      <c r="DM16" s="660"/>
      <c r="DN16" s="660"/>
      <c r="DO16" s="660"/>
      <c r="DP16" s="661"/>
      <c r="DQ16" s="668">
        <v>37381</v>
      </c>
      <c r="DR16" s="660"/>
      <c r="DS16" s="660"/>
      <c r="DT16" s="660"/>
      <c r="DU16" s="660"/>
      <c r="DV16" s="660"/>
      <c r="DW16" s="660"/>
      <c r="DX16" s="660"/>
      <c r="DY16" s="660"/>
      <c r="DZ16" s="660"/>
      <c r="EA16" s="660"/>
      <c r="EB16" s="660"/>
      <c r="EC16" s="669"/>
    </row>
    <row r="17" spans="2:133" ht="11.25" customHeight="1" x14ac:dyDescent="0.2">
      <c r="B17" s="656" t="s">
        <v>253</v>
      </c>
      <c r="C17" s="657"/>
      <c r="D17" s="657"/>
      <c r="E17" s="657"/>
      <c r="F17" s="657"/>
      <c r="G17" s="657"/>
      <c r="H17" s="657"/>
      <c r="I17" s="657"/>
      <c r="J17" s="657"/>
      <c r="K17" s="657"/>
      <c r="L17" s="657"/>
      <c r="M17" s="657"/>
      <c r="N17" s="657"/>
      <c r="O17" s="657"/>
      <c r="P17" s="657"/>
      <c r="Q17" s="658"/>
      <c r="R17" s="659">
        <v>176367</v>
      </c>
      <c r="S17" s="660"/>
      <c r="T17" s="660"/>
      <c r="U17" s="660"/>
      <c r="V17" s="660"/>
      <c r="W17" s="660"/>
      <c r="X17" s="660"/>
      <c r="Y17" s="661"/>
      <c r="Z17" s="662">
        <v>0.5</v>
      </c>
      <c r="AA17" s="662"/>
      <c r="AB17" s="662"/>
      <c r="AC17" s="662"/>
      <c r="AD17" s="663">
        <v>176367</v>
      </c>
      <c r="AE17" s="663"/>
      <c r="AF17" s="663"/>
      <c r="AG17" s="663"/>
      <c r="AH17" s="663"/>
      <c r="AI17" s="663"/>
      <c r="AJ17" s="663"/>
      <c r="AK17" s="663"/>
      <c r="AL17" s="664">
        <v>1.1000000000000001</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3473448</v>
      </c>
      <c r="CS17" s="660"/>
      <c r="CT17" s="660"/>
      <c r="CU17" s="660"/>
      <c r="CV17" s="660"/>
      <c r="CW17" s="660"/>
      <c r="CX17" s="660"/>
      <c r="CY17" s="661"/>
      <c r="CZ17" s="662">
        <v>10.9</v>
      </c>
      <c r="DA17" s="662"/>
      <c r="DB17" s="662"/>
      <c r="DC17" s="662"/>
      <c r="DD17" s="668" t="s">
        <v>122</v>
      </c>
      <c r="DE17" s="660"/>
      <c r="DF17" s="660"/>
      <c r="DG17" s="660"/>
      <c r="DH17" s="660"/>
      <c r="DI17" s="660"/>
      <c r="DJ17" s="660"/>
      <c r="DK17" s="660"/>
      <c r="DL17" s="660"/>
      <c r="DM17" s="660"/>
      <c r="DN17" s="660"/>
      <c r="DO17" s="660"/>
      <c r="DP17" s="661"/>
      <c r="DQ17" s="668">
        <v>3265420</v>
      </c>
      <c r="DR17" s="660"/>
      <c r="DS17" s="660"/>
      <c r="DT17" s="660"/>
      <c r="DU17" s="660"/>
      <c r="DV17" s="660"/>
      <c r="DW17" s="660"/>
      <c r="DX17" s="660"/>
      <c r="DY17" s="660"/>
      <c r="DZ17" s="660"/>
      <c r="EA17" s="660"/>
      <c r="EB17" s="660"/>
      <c r="EC17" s="669"/>
    </row>
    <row r="18" spans="2:133" ht="11.25" customHeight="1" x14ac:dyDescent="0.2">
      <c r="B18" s="656" t="s">
        <v>256</v>
      </c>
      <c r="C18" s="657"/>
      <c r="D18" s="657"/>
      <c r="E18" s="657"/>
      <c r="F18" s="657"/>
      <c r="G18" s="657"/>
      <c r="H18" s="657"/>
      <c r="I18" s="657"/>
      <c r="J18" s="657"/>
      <c r="K18" s="657"/>
      <c r="L18" s="657"/>
      <c r="M18" s="657"/>
      <c r="N18" s="657"/>
      <c r="O18" s="657"/>
      <c r="P18" s="657"/>
      <c r="Q18" s="658"/>
      <c r="R18" s="659">
        <v>24534</v>
      </c>
      <c r="S18" s="660"/>
      <c r="T18" s="660"/>
      <c r="U18" s="660"/>
      <c r="V18" s="660"/>
      <c r="W18" s="660"/>
      <c r="X18" s="660"/>
      <c r="Y18" s="661"/>
      <c r="Z18" s="662">
        <v>0.1</v>
      </c>
      <c r="AA18" s="662"/>
      <c r="AB18" s="662"/>
      <c r="AC18" s="662"/>
      <c r="AD18" s="663">
        <v>24534</v>
      </c>
      <c r="AE18" s="663"/>
      <c r="AF18" s="663"/>
      <c r="AG18" s="663"/>
      <c r="AH18" s="663"/>
      <c r="AI18" s="663"/>
      <c r="AJ18" s="663"/>
      <c r="AK18" s="663"/>
      <c r="AL18" s="664">
        <v>0.1</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2">
      <c r="B19" s="656" t="s">
        <v>259</v>
      </c>
      <c r="C19" s="657"/>
      <c r="D19" s="657"/>
      <c r="E19" s="657"/>
      <c r="F19" s="657"/>
      <c r="G19" s="657"/>
      <c r="H19" s="657"/>
      <c r="I19" s="657"/>
      <c r="J19" s="657"/>
      <c r="K19" s="657"/>
      <c r="L19" s="657"/>
      <c r="M19" s="657"/>
      <c r="N19" s="657"/>
      <c r="O19" s="657"/>
      <c r="P19" s="657"/>
      <c r="Q19" s="658"/>
      <c r="R19" s="659">
        <v>151146</v>
      </c>
      <c r="S19" s="660"/>
      <c r="T19" s="660"/>
      <c r="U19" s="660"/>
      <c r="V19" s="660"/>
      <c r="W19" s="660"/>
      <c r="X19" s="660"/>
      <c r="Y19" s="661"/>
      <c r="Z19" s="662">
        <v>0.5</v>
      </c>
      <c r="AA19" s="662"/>
      <c r="AB19" s="662"/>
      <c r="AC19" s="662"/>
      <c r="AD19" s="663">
        <v>151146</v>
      </c>
      <c r="AE19" s="663"/>
      <c r="AF19" s="663"/>
      <c r="AG19" s="663"/>
      <c r="AH19" s="663"/>
      <c r="AI19" s="663"/>
      <c r="AJ19" s="663"/>
      <c r="AK19" s="663"/>
      <c r="AL19" s="664">
        <v>0.9</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v>44966</v>
      </c>
      <c r="BH19" s="660"/>
      <c r="BI19" s="660"/>
      <c r="BJ19" s="660"/>
      <c r="BK19" s="660"/>
      <c r="BL19" s="660"/>
      <c r="BM19" s="660"/>
      <c r="BN19" s="661"/>
      <c r="BO19" s="662">
        <v>1.1000000000000001</v>
      </c>
      <c r="BP19" s="662"/>
      <c r="BQ19" s="662"/>
      <c r="BR19" s="662"/>
      <c r="BS19" s="663" t="s">
        <v>122</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2">
      <c r="B20" s="672" t="s">
        <v>262</v>
      </c>
      <c r="C20" s="673"/>
      <c r="D20" s="673"/>
      <c r="E20" s="673"/>
      <c r="F20" s="673"/>
      <c r="G20" s="673"/>
      <c r="H20" s="673"/>
      <c r="I20" s="673"/>
      <c r="J20" s="673"/>
      <c r="K20" s="673"/>
      <c r="L20" s="673"/>
      <c r="M20" s="673"/>
      <c r="N20" s="673"/>
      <c r="O20" s="673"/>
      <c r="P20" s="673"/>
      <c r="Q20" s="674"/>
      <c r="R20" s="659">
        <v>687</v>
      </c>
      <c r="S20" s="660"/>
      <c r="T20" s="660"/>
      <c r="U20" s="660"/>
      <c r="V20" s="660"/>
      <c r="W20" s="660"/>
      <c r="X20" s="660"/>
      <c r="Y20" s="661"/>
      <c r="Z20" s="662">
        <v>0</v>
      </c>
      <c r="AA20" s="662"/>
      <c r="AB20" s="662"/>
      <c r="AC20" s="662"/>
      <c r="AD20" s="663">
        <v>687</v>
      </c>
      <c r="AE20" s="663"/>
      <c r="AF20" s="663"/>
      <c r="AG20" s="663"/>
      <c r="AH20" s="663"/>
      <c r="AI20" s="663"/>
      <c r="AJ20" s="663"/>
      <c r="AK20" s="663"/>
      <c r="AL20" s="664">
        <v>0</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v>44966</v>
      </c>
      <c r="BH20" s="660"/>
      <c r="BI20" s="660"/>
      <c r="BJ20" s="660"/>
      <c r="BK20" s="660"/>
      <c r="BL20" s="660"/>
      <c r="BM20" s="660"/>
      <c r="BN20" s="661"/>
      <c r="BO20" s="662">
        <v>1.1000000000000001</v>
      </c>
      <c r="BP20" s="662"/>
      <c r="BQ20" s="662"/>
      <c r="BR20" s="662"/>
      <c r="BS20" s="663" t="s">
        <v>122</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31737052</v>
      </c>
      <c r="CS20" s="660"/>
      <c r="CT20" s="660"/>
      <c r="CU20" s="660"/>
      <c r="CV20" s="660"/>
      <c r="CW20" s="660"/>
      <c r="CX20" s="660"/>
      <c r="CY20" s="661"/>
      <c r="CZ20" s="662">
        <v>100</v>
      </c>
      <c r="DA20" s="662"/>
      <c r="DB20" s="662"/>
      <c r="DC20" s="662"/>
      <c r="DD20" s="668">
        <v>3865843</v>
      </c>
      <c r="DE20" s="660"/>
      <c r="DF20" s="660"/>
      <c r="DG20" s="660"/>
      <c r="DH20" s="660"/>
      <c r="DI20" s="660"/>
      <c r="DJ20" s="660"/>
      <c r="DK20" s="660"/>
      <c r="DL20" s="660"/>
      <c r="DM20" s="660"/>
      <c r="DN20" s="660"/>
      <c r="DO20" s="660"/>
      <c r="DP20" s="661"/>
      <c r="DQ20" s="668">
        <v>19458954</v>
      </c>
      <c r="DR20" s="660"/>
      <c r="DS20" s="660"/>
      <c r="DT20" s="660"/>
      <c r="DU20" s="660"/>
      <c r="DV20" s="660"/>
      <c r="DW20" s="660"/>
      <c r="DX20" s="660"/>
      <c r="DY20" s="660"/>
      <c r="DZ20" s="660"/>
      <c r="EA20" s="660"/>
      <c r="EB20" s="660"/>
      <c r="EC20" s="669"/>
    </row>
    <row r="21" spans="2:133" ht="11.25" customHeight="1" x14ac:dyDescent="0.2">
      <c r="B21" s="656" t="s">
        <v>265</v>
      </c>
      <c r="C21" s="657"/>
      <c r="D21" s="657"/>
      <c r="E21" s="657"/>
      <c r="F21" s="657"/>
      <c r="G21" s="657"/>
      <c r="H21" s="657"/>
      <c r="I21" s="657"/>
      <c r="J21" s="657"/>
      <c r="K21" s="657"/>
      <c r="L21" s="657"/>
      <c r="M21" s="657"/>
      <c r="N21" s="657"/>
      <c r="O21" s="657"/>
      <c r="P21" s="657"/>
      <c r="Q21" s="658"/>
      <c r="R21" s="659">
        <v>12104018</v>
      </c>
      <c r="S21" s="660"/>
      <c r="T21" s="660"/>
      <c r="U21" s="660"/>
      <c r="V21" s="660"/>
      <c r="W21" s="660"/>
      <c r="X21" s="660"/>
      <c r="Y21" s="661"/>
      <c r="Z21" s="662">
        <v>36.700000000000003</v>
      </c>
      <c r="AA21" s="662"/>
      <c r="AB21" s="662"/>
      <c r="AC21" s="662"/>
      <c r="AD21" s="663">
        <v>11096972</v>
      </c>
      <c r="AE21" s="663"/>
      <c r="AF21" s="663"/>
      <c r="AG21" s="663"/>
      <c r="AH21" s="663"/>
      <c r="AI21" s="663"/>
      <c r="AJ21" s="663"/>
      <c r="AK21" s="663"/>
      <c r="AL21" s="664">
        <v>66.8</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v>44966</v>
      </c>
      <c r="BH21" s="660"/>
      <c r="BI21" s="660"/>
      <c r="BJ21" s="660"/>
      <c r="BK21" s="660"/>
      <c r="BL21" s="660"/>
      <c r="BM21" s="660"/>
      <c r="BN21" s="661"/>
      <c r="BO21" s="662">
        <v>1.1000000000000001</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2">
      <c r="B22" s="656" t="s">
        <v>267</v>
      </c>
      <c r="C22" s="657"/>
      <c r="D22" s="657"/>
      <c r="E22" s="657"/>
      <c r="F22" s="657"/>
      <c r="G22" s="657"/>
      <c r="H22" s="657"/>
      <c r="I22" s="657"/>
      <c r="J22" s="657"/>
      <c r="K22" s="657"/>
      <c r="L22" s="657"/>
      <c r="M22" s="657"/>
      <c r="N22" s="657"/>
      <c r="O22" s="657"/>
      <c r="P22" s="657"/>
      <c r="Q22" s="658"/>
      <c r="R22" s="659">
        <v>11096972</v>
      </c>
      <c r="S22" s="660"/>
      <c r="T22" s="660"/>
      <c r="U22" s="660"/>
      <c r="V22" s="660"/>
      <c r="W22" s="660"/>
      <c r="X22" s="660"/>
      <c r="Y22" s="661"/>
      <c r="Z22" s="662">
        <v>33.6</v>
      </c>
      <c r="AA22" s="662"/>
      <c r="AB22" s="662"/>
      <c r="AC22" s="662"/>
      <c r="AD22" s="663">
        <v>11096972</v>
      </c>
      <c r="AE22" s="663"/>
      <c r="AF22" s="663"/>
      <c r="AG22" s="663"/>
      <c r="AH22" s="663"/>
      <c r="AI22" s="663"/>
      <c r="AJ22" s="663"/>
      <c r="AK22" s="663"/>
      <c r="AL22" s="664">
        <v>66.8</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2">
      <c r="B23" s="656" t="s">
        <v>270</v>
      </c>
      <c r="C23" s="657"/>
      <c r="D23" s="657"/>
      <c r="E23" s="657"/>
      <c r="F23" s="657"/>
      <c r="G23" s="657"/>
      <c r="H23" s="657"/>
      <c r="I23" s="657"/>
      <c r="J23" s="657"/>
      <c r="K23" s="657"/>
      <c r="L23" s="657"/>
      <c r="M23" s="657"/>
      <c r="N23" s="657"/>
      <c r="O23" s="657"/>
      <c r="P23" s="657"/>
      <c r="Q23" s="658"/>
      <c r="R23" s="659">
        <v>1007046</v>
      </c>
      <c r="S23" s="660"/>
      <c r="T23" s="660"/>
      <c r="U23" s="660"/>
      <c r="V23" s="660"/>
      <c r="W23" s="660"/>
      <c r="X23" s="660"/>
      <c r="Y23" s="661"/>
      <c r="Z23" s="662">
        <v>3</v>
      </c>
      <c r="AA23" s="662"/>
      <c r="AB23" s="662"/>
      <c r="AC23" s="662"/>
      <c r="AD23" s="663" t="s">
        <v>122</v>
      </c>
      <c r="AE23" s="663"/>
      <c r="AF23" s="663"/>
      <c r="AG23" s="663"/>
      <c r="AH23" s="663"/>
      <c r="AI23" s="663"/>
      <c r="AJ23" s="663"/>
      <c r="AK23" s="663"/>
      <c r="AL23" s="664" t="s">
        <v>122</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t="s">
        <v>122</v>
      </c>
      <c r="BH23" s="660"/>
      <c r="BI23" s="660"/>
      <c r="BJ23" s="660"/>
      <c r="BK23" s="660"/>
      <c r="BL23" s="660"/>
      <c r="BM23" s="660"/>
      <c r="BN23" s="661"/>
      <c r="BO23" s="662" t="s">
        <v>122</v>
      </c>
      <c r="BP23" s="662"/>
      <c r="BQ23" s="662"/>
      <c r="BR23" s="662"/>
      <c r="BS23" s="663" t="s">
        <v>122</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6" t="s">
        <v>275</v>
      </c>
      <c r="DM23" s="687"/>
      <c r="DN23" s="687"/>
      <c r="DO23" s="687"/>
      <c r="DP23" s="687"/>
      <c r="DQ23" s="687"/>
      <c r="DR23" s="687"/>
      <c r="DS23" s="687"/>
      <c r="DT23" s="687"/>
      <c r="DU23" s="687"/>
      <c r="DV23" s="688"/>
      <c r="DW23" s="641" t="s">
        <v>276</v>
      </c>
      <c r="DX23" s="642"/>
      <c r="DY23" s="642"/>
      <c r="DZ23" s="642"/>
      <c r="EA23" s="642"/>
      <c r="EB23" s="642"/>
      <c r="EC23" s="643"/>
    </row>
    <row r="24" spans="2:133" ht="11.25" customHeight="1" x14ac:dyDescent="0.2">
      <c r="B24" s="656" t="s">
        <v>277</v>
      </c>
      <c r="C24" s="657"/>
      <c r="D24" s="657"/>
      <c r="E24" s="657"/>
      <c r="F24" s="657"/>
      <c r="G24" s="657"/>
      <c r="H24" s="657"/>
      <c r="I24" s="657"/>
      <c r="J24" s="657"/>
      <c r="K24" s="657"/>
      <c r="L24" s="657"/>
      <c r="M24" s="657"/>
      <c r="N24" s="657"/>
      <c r="O24" s="657"/>
      <c r="P24" s="657"/>
      <c r="Q24" s="658"/>
      <c r="R24" s="659" t="s">
        <v>122</v>
      </c>
      <c r="S24" s="660"/>
      <c r="T24" s="660"/>
      <c r="U24" s="660"/>
      <c r="V24" s="660"/>
      <c r="W24" s="660"/>
      <c r="X24" s="660"/>
      <c r="Y24" s="661"/>
      <c r="Z24" s="662" t="s">
        <v>122</v>
      </c>
      <c r="AA24" s="662"/>
      <c r="AB24" s="662"/>
      <c r="AC24" s="662"/>
      <c r="AD24" s="663" t="s">
        <v>122</v>
      </c>
      <c r="AE24" s="663"/>
      <c r="AF24" s="663"/>
      <c r="AG24" s="663"/>
      <c r="AH24" s="663"/>
      <c r="AI24" s="663"/>
      <c r="AJ24" s="663"/>
      <c r="AK24" s="663"/>
      <c r="AL24" s="664" t="s">
        <v>122</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16077098</v>
      </c>
      <c r="CS24" s="649"/>
      <c r="CT24" s="649"/>
      <c r="CU24" s="649"/>
      <c r="CV24" s="649"/>
      <c r="CW24" s="649"/>
      <c r="CX24" s="649"/>
      <c r="CY24" s="650"/>
      <c r="CZ24" s="653">
        <v>50.7</v>
      </c>
      <c r="DA24" s="654"/>
      <c r="DB24" s="654"/>
      <c r="DC24" s="670"/>
      <c r="DD24" s="694">
        <v>10099398</v>
      </c>
      <c r="DE24" s="649"/>
      <c r="DF24" s="649"/>
      <c r="DG24" s="649"/>
      <c r="DH24" s="649"/>
      <c r="DI24" s="649"/>
      <c r="DJ24" s="649"/>
      <c r="DK24" s="650"/>
      <c r="DL24" s="694">
        <v>9015488</v>
      </c>
      <c r="DM24" s="649"/>
      <c r="DN24" s="649"/>
      <c r="DO24" s="649"/>
      <c r="DP24" s="649"/>
      <c r="DQ24" s="649"/>
      <c r="DR24" s="649"/>
      <c r="DS24" s="649"/>
      <c r="DT24" s="649"/>
      <c r="DU24" s="649"/>
      <c r="DV24" s="650"/>
      <c r="DW24" s="653">
        <v>54.2</v>
      </c>
      <c r="DX24" s="654"/>
      <c r="DY24" s="654"/>
      <c r="DZ24" s="654"/>
      <c r="EA24" s="654"/>
      <c r="EB24" s="654"/>
      <c r="EC24" s="655"/>
    </row>
    <row r="25" spans="2:133" ht="11.25" customHeight="1" x14ac:dyDescent="0.2">
      <c r="B25" s="656" t="s">
        <v>280</v>
      </c>
      <c r="C25" s="657"/>
      <c r="D25" s="657"/>
      <c r="E25" s="657"/>
      <c r="F25" s="657"/>
      <c r="G25" s="657"/>
      <c r="H25" s="657"/>
      <c r="I25" s="657"/>
      <c r="J25" s="657"/>
      <c r="K25" s="657"/>
      <c r="L25" s="657"/>
      <c r="M25" s="657"/>
      <c r="N25" s="657"/>
      <c r="O25" s="657"/>
      <c r="P25" s="657"/>
      <c r="Q25" s="658"/>
      <c r="R25" s="659">
        <v>17612492</v>
      </c>
      <c r="S25" s="660"/>
      <c r="T25" s="660"/>
      <c r="U25" s="660"/>
      <c r="V25" s="660"/>
      <c r="W25" s="660"/>
      <c r="X25" s="660"/>
      <c r="Y25" s="661"/>
      <c r="Z25" s="662">
        <v>53.3</v>
      </c>
      <c r="AA25" s="662"/>
      <c r="AB25" s="662"/>
      <c r="AC25" s="662"/>
      <c r="AD25" s="663">
        <v>16605446</v>
      </c>
      <c r="AE25" s="663"/>
      <c r="AF25" s="663"/>
      <c r="AG25" s="663"/>
      <c r="AH25" s="663"/>
      <c r="AI25" s="663"/>
      <c r="AJ25" s="663"/>
      <c r="AK25" s="663"/>
      <c r="AL25" s="664">
        <v>100</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4477381</v>
      </c>
      <c r="CS25" s="691"/>
      <c r="CT25" s="691"/>
      <c r="CU25" s="691"/>
      <c r="CV25" s="691"/>
      <c r="CW25" s="691"/>
      <c r="CX25" s="691"/>
      <c r="CY25" s="692"/>
      <c r="CZ25" s="664">
        <v>14.1</v>
      </c>
      <c r="DA25" s="689"/>
      <c r="DB25" s="689"/>
      <c r="DC25" s="693"/>
      <c r="DD25" s="668">
        <v>4222650</v>
      </c>
      <c r="DE25" s="691"/>
      <c r="DF25" s="691"/>
      <c r="DG25" s="691"/>
      <c r="DH25" s="691"/>
      <c r="DI25" s="691"/>
      <c r="DJ25" s="691"/>
      <c r="DK25" s="692"/>
      <c r="DL25" s="668">
        <v>4195900</v>
      </c>
      <c r="DM25" s="691"/>
      <c r="DN25" s="691"/>
      <c r="DO25" s="691"/>
      <c r="DP25" s="691"/>
      <c r="DQ25" s="691"/>
      <c r="DR25" s="691"/>
      <c r="DS25" s="691"/>
      <c r="DT25" s="691"/>
      <c r="DU25" s="691"/>
      <c r="DV25" s="692"/>
      <c r="DW25" s="664">
        <v>25.2</v>
      </c>
      <c r="DX25" s="689"/>
      <c r="DY25" s="689"/>
      <c r="DZ25" s="689"/>
      <c r="EA25" s="689"/>
      <c r="EB25" s="689"/>
      <c r="EC25" s="690"/>
    </row>
    <row r="26" spans="2:133" ht="11.25" customHeight="1" x14ac:dyDescent="0.2">
      <c r="B26" s="656" t="s">
        <v>283</v>
      </c>
      <c r="C26" s="657"/>
      <c r="D26" s="657"/>
      <c r="E26" s="657"/>
      <c r="F26" s="657"/>
      <c r="G26" s="657"/>
      <c r="H26" s="657"/>
      <c r="I26" s="657"/>
      <c r="J26" s="657"/>
      <c r="K26" s="657"/>
      <c r="L26" s="657"/>
      <c r="M26" s="657"/>
      <c r="N26" s="657"/>
      <c r="O26" s="657"/>
      <c r="P26" s="657"/>
      <c r="Q26" s="658"/>
      <c r="R26" s="659">
        <v>3792</v>
      </c>
      <c r="S26" s="660"/>
      <c r="T26" s="660"/>
      <c r="U26" s="660"/>
      <c r="V26" s="660"/>
      <c r="W26" s="660"/>
      <c r="X26" s="660"/>
      <c r="Y26" s="661"/>
      <c r="Z26" s="662">
        <v>0</v>
      </c>
      <c r="AA26" s="662"/>
      <c r="AB26" s="662"/>
      <c r="AC26" s="662"/>
      <c r="AD26" s="663">
        <v>3792</v>
      </c>
      <c r="AE26" s="663"/>
      <c r="AF26" s="663"/>
      <c r="AG26" s="663"/>
      <c r="AH26" s="663"/>
      <c r="AI26" s="663"/>
      <c r="AJ26" s="663"/>
      <c r="AK26" s="663"/>
      <c r="AL26" s="664">
        <v>0</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2344566</v>
      </c>
      <c r="CS26" s="660"/>
      <c r="CT26" s="660"/>
      <c r="CU26" s="660"/>
      <c r="CV26" s="660"/>
      <c r="CW26" s="660"/>
      <c r="CX26" s="660"/>
      <c r="CY26" s="661"/>
      <c r="CZ26" s="664">
        <v>7.4</v>
      </c>
      <c r="DA26" s="689"/>
      <c r="DB26" s="689"/>
      <c r="DC26" s="693"/>
      <c r="DD26" s="668">
        <v>2262989</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89"/>
      <c r="DY26" s="689"/>
      <c r="DZ26" s="689"/>
      <c r="EA26" s="689"/>
      <c r="EB26" s="689"/>
      <c r="EC26" s="690"/>
    </row>
    <row r="27" spans="2:133" ht="11.25" customHeight="1" x14ac:dyDescent="0.2">
      <c r="B27" s="656" t="s">
        <v>286</v>
      </c>
      <c r="C27" s="657"/>
      <c r="D27" s="657"/>
      <c r="E27" s="657"/>
      <c r="F27" s="657"/>
      <c r="G27" s="657"/>
      <c r="H27" s="657"/>
      <c r="I27" s="657"/>
      <c r="J27" s="657"/>
      <c r="K27" s="657"/>
      <c r="L27" s="657"/>
      <c r="M27" s="657"/>
      <c r="N27" s="657"/>
      <c r="O27" s="657"/>
      <c r="P27" s="657"/>
      <c r="Q27" s="658"/>
      <c r="R27" s="659">
        <v>101949</v>
      </c>
      <c r="S27" s="660"/>
      <c r="T27" s="660"/>
      <c r="U27" s="660"/>
      <c r="V27" s="660"/>
      <c r="W27" s="660"/>
      <c r="X27" s="660"/>
      <c r="Y27" s="661"/>
      <c r="Z27" s="662">
        <v>0.3</v>
      </c>
      <c r="AA27" s="662"/>
      <c r="AB27" s="662"/>
      <c r="AC27" s="662"/>
      <c r="AD27" s="663" t="s">
        <v>122</v>
      </c>
      <c r="AE27" s="663"/>
      <c r="AF27" s="663"/>
      <c r="AG27" s="663"/>
      <c r="AH27" s="663"/>
      <c r="AI27" s="663"/>
      <c r="AJ27" s="663"/>
      <c r="AK27" s="663"/>
      <c r="AL27" s="664" t="s">
        <v>122</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3934999</v>
      </c>
      <c r="BH27" s="660"/>
      <c r="BI27" s="660"/>
      <c r="BJ27" s="660"/>
      <c r="BK27" s="660"/>
      <c r="BL27" s="660"/>
      <c r="BM27" s="660"/>
      <c r="BN27" s="661"/>
      <c r="BO27" s="662">
        <v>100</v>
      </c>
      <c r="BP27" s="662"/>
      <c r="BQ27" s="662"/>
      <c r="BR27" s="662"/>
      <c r="BS27" s="663">
        <v>25762</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8126269</v>
      </c>
      <c r="CS27" s="691"/>
      <c r="CT27" s="691"/>
      <c r="CU27" s="691"/>
      <c r="CV27" s="691"/>
      <c r="CW27" s="691"/>
      <c r="CX27" s="691"/>
      <c r="CY27" s="692"/>
      <c r="CZ27" s="664">
        <v>25.6</v>
      </c>
      <c r="DA27" s="689"/>
      <c r="DB27" s="689"/>
      <c r="DC27" s="693"/>
      <c r="DD27" s="668">
        <v>2611328</v>
      </c>
      <c r="DE27" s="691"/>
      <c r="DF27" s="691"/>
      <c r="DG27" s="691"/>
      <c r="DH27" s="691"/>
      <c r="DI27" s="691"/>
      <c r="DJ27" s="691"/>
      <c r="DK27" s="692"/>
      <c r="DL27" s="668">
        <v>1992368</v>
      </c>
      <c r="DM27" s="691"/>
      <c r="DN27" s="691"/>
      <c r="DO27" s="691"/>
      <c r="DP27" s="691"/>
      <c r="DQ27" s="691"/>
      <c r="DR27" s="691"/>
      <c r="DS27" s="691"/>
      <c r="DT27" s="691"/>
      <c r="DU27" s="691"/>
      <c r="DV27" s="692"/>
      <c r="DW27" s="664">
        <v>12</v>
      </c>
      <c r="DX27" s="689"/>
      <c r="DY27" s="689"/>
      <c r="DZ27" s="689"/>
      <c r="EA27" s="689"/>
      <c r="EB27" s="689"/>
      <c r="EC27" s="690"/>
    </row>
    <row r="28" spans="2:133" ht="11.25" customHeight="1" x14ac:dyDescent="0.2">
      <c r="B28" s="656" t="s">
        <v>289</v>
      </c>
      <c r="C28" s="657"/>
      <c r="D28" s="657"/>
      <c r="E28" s="657"/>
      <c r="F28" s="657"/>
      <c r="G28" s="657"/>
      <c r="H28" s="657"/>
      <c r="I28" s="657"/>
      <c r="J28" s="657"/>
      <c r="K28" s="657"/>
      <c r="L28" s="657"/>
      <c r="M28" s="657"/>
      <c r="N28" s="657"/>
      <c r="O28" s="657"/>
      <c r="P28" s="657"/>
      <c r="Q28" s="658"/>
      <c r="R28" s="659">
        <v>190420</v>
      </c>
      <c r="S28" s="660"/>
      <c r="T28" s="660"/>
      <c r="U28" s="660"/>
      <c r="V28" s="660"/>
      <c r="W28" s="660"/>
      <c r="X28" s="660"/>
      <c r="Y28" s="661"/>
      <c r="Z28" s="662">
        <v>0.6</v>
      </c>
      <c r="AA28" s="662"/>
      <c r="AB28" s="662"/>
      <c r="AC28" s="662"/>
      <c r="AD28" s="663" t="s">
        <v>122</v>
      </c>
      <c r="AE28" s="663"/>
      <c r="AF28" s="663"/>
      <c r="AG28" s="663"/>
      <c r="AH28" s="663"/>
      <c r="AI28" s="663"/>
      <c r="AJ28" s="663"/>
      <c r="AK28" s="663"/>
      <c r="AL28" s="664" t="s">
        <v>122</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3473448</v>
      </c>
      <c r="CS28" s="660"/>
      <c r="CT28" s="660"/>
      <c r="CU28" s="660"/>
      <c r="CV28" s="660"/>
      <c r="CW28" s="660"/>
      <c r="CX28" s="660"/>
      <c r="CY28" s="661"/>
      <c r="CZ28" s="664">
        <v>10.9</v>
      </c>
      <c r="DA28" s="689"/>
      <c r="DB28" s="689"/>
      <c r="DC28" s="693"/>
      <c r="DD28" s="668">
        <v>3265420</v>
      </c>
      <c r="DE28" s="660"/>
      <c r="DF28" s="660"/>
      <c r="DG28" s="660"/>
      <c r="DH28" s="660"/>
      <c r="DI28" s="660"/>
      <c r="DJ28" s="660"/>
      <c r="DK28" s="661"/>
      <c r="DL28" s="668">
        <v>2827220</v>
      </c>
      <c r="DM28" s="660"/>
      <c r="DN28" s="660"/>
      <c r="DO28" s="660"/>
      <c r="DP28" s="660"/>
      <c r="DQ28" s="660"/>
      <c r="DR28" s="660"/>
      <c r="DS28" s="660"/>
      <c r="DT28" s="660"/>
      <c r="DU28" s="660"/>
      <c r="DV28" s="661"/>
      <c r="DW28" s="664">
        <v>17</v>
      </c>
      <c r="DX28" s="689"/>
      <c r="DY28" s="689"/>
      <c r="DZ28" s="689"/>
      <c r="EA28" s="689"/>
      <c r="EB28" s="689"/>
      <c r="EC28" s="690"/>
    </row>
    <row r="29" spans="2:133" ht="11.25" customHeight="1" x14ac:dyDescent="0.2">
      <c r="B29" s="656" t="s">
        <v>291</v>
      </c>
      <c r="C29" s="657"/>
      <c r="D29" s="657"/>
      <c r="E29" s="657"/>
      <c r="F29" s="657"/>
      <c r="G29" s="657"/>
      <c r="H29" s="657"/>
      <c r="I29" s="657"/>
      <c r="J29" s="657"/>
      <c r="K29" s="657"/>
      <c r="L29" s="657"/>
      <c r="M29" s="657"/>
      <c r="N29" s="657"/>
      <c r="O29" s="657"/>
      <c r="P29" s="657"/>
      <c r="Q29" s="658"/>
      <c r="R29" s="659">
        <v>117996</v>
      </c>
      <c r="S29" s="660"/>
      <c r="T29" s="660"/>
      <c r="U29" s="660"/>
      <c r="V29" s="660"/>
      <c r="W29" s="660"/>
      <c r="X29" s="660"/>
      <c r="Y29" s="661"/>
      <c r="Z29" s="662">
        <v>0.4</v>
      </c>
      <c r="AA29" s="662"/>
      <c r="AB29" s="662"/>
      <c r="AC29" s="662"/>
      <c r="AD29" s="663" t="s">
        <v>122</v>
      </c>
      <c r="AE29" s="663"/>
      <c r="AF29" s="663"/>
      <c r="AG29" s="663"/>
      <c r="AH29" s="663"/>
      <c r="AI29" s="663"/>
      <c r="AJ29" s="663"/>
      <c r="AK29" s="663"/>
      <c r="AL29" s="664" t="s">
        <v>122</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292</v>
      </c>
      <c r="CE29" s="696"/>
      <c r="CF29" s="656" t="s">
        <v>66</v>
      </c>
      <c r="CG29" s="657"/>
      <c r="CH29" s="657"/>
      <c r="CI29" s="657"/>
      <c r="CJ29" s="657"/>
      <c r="CK29" s="657"/>
      <c r="CL29" s="657"/>
      <c r="CM29" s="657"/>
      <c r="CN29" s="657"/>
      <c r="CO29" s="657"/>
      <c r="CP29" s="657"/>
      <c r="CQ29" s="658"/>
      <c r="CR29" s="659">
        <v>3473433</v>
      </c>
      <c r="CS29" s="691"/>
      <c r="CT29" s="691"/>
      <c r="CU29" s="691"/>
      <c r="CV29" s="691"/>
      <c r="CW29" s="691"/>
      <c r="CX29" s="691"/>
      <c r="CY29" s="692"/>
      <c r="CZ29" s="664">
        <v>10.9</v>
      </c>
      <c r="DA29" s="689"/>
      <c r="DB29" s="689"/>
      <c r="DC29" s="693"/>
      <c r="DD29" s="668">
        <v>3265405</v>
      </c>
      <c r="DE29" s="691"/>
      <c r="DF29" s="691"/>
      <c r="DG29" s="691"/>
      <c r="DH29" s="691"/>
      <c r="DI29" s="691"/>
      <c r="DJ29" s="691"/>
      <c r="DK29" s="692"/>
      <c r="DL29" s="668">
        <v>2827205</v>
      </c>
      <c r="DM29" s="691"/>
      <c r="DN29" s="691"/>
      <c r="DO29" s="691"/>
      <c r="DP29" s="691"/>
      <c r="DQ29" s="691"/>
      <c r="DR29" s="691"/>
      <c r="DS29" s="691"/>
      <c r="DT29" s="691"/>
      <c r="DU29" s="691"/>
      <c r="DV29" s="692"/>
      <c r="DW29" s="664">
        <v>17</v>
      </c>
      <c r="DX29" s="689"/>
      <c r="DY29" s="689"/>
      <c r="DZ29" s="689"/>
      <c r="EA29" s="689"/>
      <c r="EB29" s="689"/>
      <c r="EC29" s="690"/>
    </row>
    <row r="30" spans="2:133" ht="11.25" customHeight="1" x14ac:dyDescent="0.2">
      <c r="B30" s="656" t="s">
        <v>293</v>
      </c>
      <c r="C30" s="657"/>
      <c r="D30" s="657"/>
      <c r="E30" s="657"/>
      <c r="F30" s="657"/>
      <c r="G30" s="657"/>
      <c r="H30" s="657"/>
      <c r="I30" s="657"/>
      <c r="J30" s="657"/>
      <c r="K30" s="657"/>
      <c r="L30" s="657"/>
      <c r="M30" s="657"/>
      <c r="N30" s="657"/>
      <c r="O30" s="657"/>
      <c r="P30" s="657"/>
      <c r="Q30" s="658"/>
      <c r="R30" s="659">
        <v>5262590</v>
      </c>
      <c r="S30" s="660"/>
      <c r="T30" s="660"/>
      <c r="U30" s="660"/>
      <c r="V30" s="660"/>
      <c r="W30" s="660"/>
      <c r="X30" s="660"/>
      <c r="Y30" s="661"/>
      <c r="Z30" s="662">
        <v>15.9</v>
      </c>
      <c r="AA30" s="662"/>
      <c r="AB30" s="662"/>
      <c r="AC30" s="662"/>
      <c r="AD30" s="663" t="s">
        <v>122</v>
      </c>
      <c r="AE30" s="663"/>
      <c r="AF30" s="663"/>
      <c r="AG30" s="663"/>
      <c r="AH30" s="663"/>
      <c r="AI30" s="663"/>
      <c r="AJ30" s="663"/>
      <c r="AK30" s="663"/>
      <c r="AL30" s="664" t="s">
        <v>122</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701"/>
      <c r="BI30" s="701"/>
      <c r="BJ30" s="701"/>
      <c r="BK30" s="701"/>
      <c r="BL30" s="701"/>
      <c r="BM30" s="701"/>
      <c r="BN30" s="701"/>
      <c r="BO30" s="701"/>
      <c r="BP30" s="701"/>
      <c r="BQ30" s="702"/>
      <c r="BR30" s="641" t="s">
        <v>295</v>
      </c>
      <c r="BS30" s="701"/>
      <c r="BT30" s="701"/>
      <c r="BU30" s="701"/>
      <c r="BV30" s="701"/>
      <c r="BW30" s="701"/>
      <c r="BX30" s="701"/>
      <c r="BY30" s="701"/>
      <c r="BZ30" s="701"/>
      <c r="CA30" s="701"/>
      <c r="CB30" s="702"/>
      <c r="CD30" s="697"/>
      <c r="CE30" s="698"/>
      <c r="CF30" s="656" t="s">
        <v>296</v>
      </c>
      <c r="CG30" s="657"/>
      <c r="CH30" s="657"/>
      <c r="CI30" s="657"/>
      <c r="CJ30" s="657"/>
      <c r="CK30" s="657"/>
      <c r="CL30" s="657"/>
      <c r="CM30" s="657"/>
      <c r="CN30" s="657"/>
      <c r="CO30" s="657"/>
      <c r="CP30" s="657"/>
      <c r="CQ30" s="658"/>
      <c r="CR30" s="659">
        <v>3424673</v>
      </c>
      <c r="CS30" s="660"/>
      <c r="CT30" s="660"/>
      <c r="CU30" s="660"/>
      <c r="CV30" s="660"/>
      <c r="CW30" s="660"/>
      <c r="CX30" s="660"/>
      <c r="CY30" s="661"/>
      <c r="CZ30" s="664">
        <v>10.8</v>
      </c>
      <c r="DA30" s="689"/>
      <c r="DB30" s="689"/>
      <c r="DC30" s="693"/>
      <c r="DD30" s="668">
        <v>3216892</v>
      </c>
      <c r="DE30" s="660"/>
      <c r="DF30" s="660"/>
      <c r="DG30" s="660"/>
      <c r="DH30" s="660"/>
      <c r="DI30" s="660"/>
      <c r="DJ30" s="660"/>
      <c r="DK30" s="661"/>
      <c r="DL30" s="668">
        <v>2778692</v>
      </c>
      <c r="DM30" s="660"/>
      <c r="DN30" s="660"/>
      <c r="DO30" s="660"/>
      <c r="DP30" s="660"/>
      <c r="DQ30" s="660"/>
      <c r="DR30" s="660"/>
      <c r="DS30" s="660"/>
      <c r="DT30" s="660"/>
      <c r="DU30" s="660"/>
      <c r="DV30" s="661"/>
      <c r="DW30" s="664">
        <v>16.7</v>
      </c>
      <c r="DX30" s="689"/>
      <c r="DY30" s="689"/>
      <c r="DZ30" s="689"/>
      <c r="EA30" s="689"/>
      <c r="EB30" s="689"/>
      <c r="EC30" s="690"/>
    </row>
    <row r="31" spans="2:133" ht="11.25" customHeight="1" x14ac:dyDescent="0.2">
      <c r="B31" s="672" t="s">
        <v>297</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5" t="s">
        <v>298</v>
      </c>
      <c r="AQ31" s="706"/>
      <c r="AR31" s="706"/>
      <c r="AS31" s="706"/>
      <c r="AT31" s="711" t="s">
        <v>299</v>
      </c>
      <c r="AU31" s="206"/>
      <c r="AV31" s="206"/>
      <c r="AW31" s="206"/>
      <c r="AX31" s="645" t="s">
        <v>177</v>
      </c>
      <c r="AY31" s="646"/>
      <c r="AZ31" s="646"/>
      <c r="BA31" s="646"/>
      <c r="BB31" s="646"/>
      <c r="BC31" s="646"/>
      <c r="BD31" s="646"/>
      <c r="BE31" s="646"/>
      <c r="BF31" s="647"/>
      <c r="BG31" s="715">
        <v>99.2</v>
      </c>
      <c r="BH31" s="703"/>
      <c r="BI31" s="703"/>
      <c r="BJ31" s="703"/>
      <c r="BK31" s="703"/>
      <c r="BL31" s="703"/>
      <c r="BM31" s="654">
        <v>97</v>
      </c>
      <c r="BN31" s="703"/>
      <c r="BO31" s="703"/>
      <c r="BP31" s="703"/>
      <c r="BQ31" s="704"/>
      <c r="BR31" s="715">
        <v>99.3</v>
      </c>
      <c r="BS31" s="703"/>
      <c r="BT31" s="703"/>
      <c r="BU31" s="703"/>
      <c r="BV31" s="703"/>
      <c r="BW31" s="703"/>
      <c r="BX31" s="654">
        <v>96.6</v>
      </c>
      <c r="BY31" s="703"/>
      <c r="BZ31" s="703"/>
      <c r="CA31" s="703"/>
      <c r="CB31" s="704"/>
      <c r="CD31" s="697"/>
      <c r="CE31" s="698"/>
      <c r="CF31" s="656" t="s">
        <v>300</v>
      </c>
      <c r="CG31" s="657"/>
      <c r="CH31" s="657"/>
      <c r="CI31" s="657"/>
      <c r="CJ31" s="657"/>
      <c r="CK31" s="657"/>
      <c r="CL31" s="657"/>
      <c r="CM31" s="657"/>
      <c r="CN31" s="657"/>
      <c r="CO31" s="657"/>
      <c r="CP31" s="657"/>
      <c r="CQ31" s="658"/>
      <c r="CR31" s="659">
        <v>48760</v>
      </c>
      <c r="CS31" s="691"/>
      <c r="CT31" s="691"/>
      <c r="CU31" s="691"/>
      <c r="CV31" s="691"/>
      <c r="CW31" s="691"/>
      <c r="CX31" s="691"/>
      <c r="CY31" s="692"/>
      <c r="CZ31" s="664">
        <v>0.2</v>
      </c>
      <c r="DA31" s="689"/>
      <c r="DB31" s="689"/>
      <c r="DC31" s="693"/>
      <c r="DD31" s="668">
        <v>48513</v>
      </c>
      <c r="DE31" s="691"/>
      <c r="DF31" s="691"/>
      <c r="DG31" s="691"/>
      <c r="DH31" s="691"/>
      <c r="DI31" s="691"/>
      <c r="DJ31" s="691"/>
      <c r="DK31" s="692"/>
      <c r="DL31" s="668">
        <v>48513</v>
      </c>
      <c r="DM31" s="691"/>
      <c r="DN31" s="691"/>
      <c r="DO31" s="691"/>
      <c r="DP31" s="691"/>
      <c r="DQ31" s="691"/>
      <c r="DR31" s="691"/>
      <c r="DS31" s="691"/>
      <c r="DT31" s="691"/>
      <c r="DU31" s="691"/>
      <c r="DV31" s="692"/>
      <c r="DW31" s="664">
        <v>0.3</v>
      </c>
      <c r="DX31" s="689"/>
      <c r="DY31" s="689"/>
      <c r="DZ31" s="689"/>
      <c r="EA31" s="689"/>
      <c r="EB31" s="689"/>
      <c r="EC31" s="690"/>
    </row>
    <row r="32" spans="2:133" ht="11.25" customHeight="1" x14ac:dyDescent="0.2">
      <c r="B32" s="656" t="s">
        <v>301</v>
      </c>
      <c r="C32" s="657"/>
      <c r="D32" s="657"/>
      <c r="E32" s="657"/>
      <c r="F32" s="657"/>
      <c r="G32" s="657"/>
      <c r="H32" s="657"/>
      <c r="I32" s="657"/>
      <c r="J32" s="657"/>
      <c r="K32" s="657"/>
      <c r="L32" s="657"/>
      <c r="M32" s="657"/>
      <c r="N32" s="657"/>
      <c r="O32" s="657"/>
      <c r="P32" s="657"/>
      <c r="Q32" s="658"/>
      <c r="R32" s="659">
        <v>3190755</v>
      </c>
      <c r="S32" s="660"/>
      <c r="T32" s="660"/>
      <c r="U32" s="660"/>
      <c r="V32" s="660"/>
      <c r="W32" s="660"/>
      <c r="X32" s="660"/>
      <c r="Y32" s="661"/>
      <c r="Z32" s="662">
        <v>9.6999999999999993</v>
      </c>
      <c r="AA32" s="662"/>
      <c r="AB32" s="662"/>
      <c r="AC32" s="662"/>
      <c r="AD32" s="663" t="s">
        <v>122</v>
      </c>
      <c r="AE32" s="663"/>
      <c r="AF32" s="663"/>
      <c r="AG32" s="663"/>
      <c r="AH32" s="663"/>
      <c r="AI32" s="663"/>
      <c r="AJ32" s="663"/>
      <c r="AK32" s="663"/>
      <c r="AL32" s="664" t="s">
        <v>122</v>
      </c>
      <c r="AM32" s="665"/>
      <c r="AN32" s="665"/>
      <c r="AO32" s="666"/>
      <c r="AP32" s="707"/>
      <c r="AQ32" s="708"/>
      <c r="AR32" s="708"/>
      <c r="AS32" s="708"/>
      <c r="AT32" s="712"/>
      <c r="AU32" s="202" t="s">
        <v>302</v>
      </c>
      <c r="AX32" s="656" t="s">
        <v>303</v>
      </c>
      <c r="AY32" s="657"/>
      <c r="AZ32" s="657"/>
      <c r="BA32" s="657"/>
      <c r="BB32" s="657"/>
      <c r="BC32" s="657"/>
      <c r="BD32" s="657"/>
      <c r="BE32" s="657"/>
      <c r="BF32" s="658"/>
      <c r="BG32" s="716">
        <v>99.5</v>
      </c>
      <c r="BH32" s="691"/>
      <c r="BI32" s="691"/>
      <c r="BJ32" s="691"/>
      <c r="BK32" s="691"/>
      <c r="BL32" s="691"/>
      <c r="BM32" s="665">
        <v>98.4</v>
      </c>
      <c r="BN32" s="691"/>
      <c r="BO32" s="691"/>
      <c r="BP32" s="691"/>
      <c r="BQ32" s="714"/>
      <c r="BR32" s="716">
        <v>99.5</v>
      </c>
      <c r="BS32" s="691"/>
      <c r="BT32" s="691"/>
      <c r="BU32" s="691"/>
      <c r="BV32" s="691"/>
      <c r="BW32" s="691"/>
      <c r="BX32" s="665">
        <v>98.5</v>
      </c>
      <c r="BY32" s="691"/>
      <c r="BZ32" s="691"/>
      <c r="CA32" s="691"/>
      <c r="CB32" s="714"/>
      <c r="CD32" s="699"/>
      <c r="CE32" s="700"/>
      <c r="CF32" s="656" t="s">
        <v>304</v>
      </c>
      <c r="CG32" s="657"/>
      <c r="CH32" s="657"/>
      <c r="CI32" s="657"/>
      <c r="CJ32" s="657"/>
      <c r="CK32" s="657"/>
      <c r="CL32" s="657"/>
      <c r="CM32" s="657"/>
      <c r="CN32" s="657"/>
      <c r="CO32" s="657"/>
      <c r="CP32" s="657"/>
      <c r="CQ32" s="658"/>
      <c r="CR32" s="659">
        <v>15</v>
      </c>
      <c r="CS32" s="660"/>
      <c r="CT32" s="660"/>
      <c r="CU32" s="660"/>
      <c r="CV32" s="660"/>
      <c r="CW32" s="660"/>
      <c r="CX32" s="660"/>
      <c r="CY32" s="661"/>
      <c r="CZ32" s="664">
        <v>0</v>
      </c>
      <c r="DA32" s="689"/>
      <c r="DB32" s="689"/>
      <c r="DC32" s="693"/>
      <c r="DD32" s="668">
        <v>15</v>
      </c>
      <c r="DE32" s="660"/>
      <c r="DF32" s="660"/>
      <c r="DG32" s="660"/>
      <c r="DH32" s="660"/>
      <c r="DI32" s="660"/>
      <c r="DJ32" s="660"/>
      <c r="DK32" s="661"/>
      <c r="DL32" s="668">
        <v>15</v>
      </c>
      <c r="DM32" s="660"/>
      <c r="DN32" s="660"/>
      <c r="DO32" s="660"/>
      <c r="DP32" s="660"/>
      <c r="DQ32" s="660"/>
      <c r="DR32" s="660"/>
      <c r="DS32" s="660"/>
      <c r="DT32" s="660"/>
      <c r="DU32" s="660"/>
      <c r="DV32" s="661"/>
      <c r="DW32" s="664">
        <v>0</v>
      </c>
      <c r="DX32" s="689"/>
      <c r="DY32" s="689"/>
      <c r="DZ32" s="689"/>
      <c r="EA32" s="689"/>
      <c r="EB32" s="689"/>
      <c r="EC32" s="690"/>
    </row>
    <row r="33" spans="2:133" ht="11.25" customHeight="1" x14ac:dyDescent="0.2">
      <c r="B33" s="656" t="s">
        <v>305</v>
      </c>
      <c r="C33" s="657"/>
      <c r="D33" s="657"/>
      <c r="E33" s="657"/>
      <c r="F33" s="657"/>
      <c r="G33" s="657"/>
      <c r="H33" s="657"/>
      <c r="I33" s="657"/>
      <c r="J33" s="657"/>
      <c r="K33" s="657"/>
      <c r="L33" s="657"/>
      <c r="M33" s="657"/>
      <c r="N33" s="657"/>
      <c r="O33" s="657"/>
      <c r="P33" s="657"/>
      <c r="Q33" s="658"/>
      <c r="R33" s="659">
        <v>78609</v>
      </c>
      <c r="S33" s="660"/>
      <c r="T33" s="660"/>
      <c r="U33" s="660"/>
      <c r="V33" s="660"/>
      <c r="W33" s="660"/>
      <c r="X33" s="660"/>
      <c r="Y33" s="661"/>
      <c r="Z33" s="662">
        <v>0.2</v>
      </c>
      <c r="AA33" s="662"/>
      <c r="AB33" s="662"/>
      <c r="AC33" s="662"/>
      <c r="AD33" s="663" t="s">
        <v>122</v>
      </c>
      <c r="AE33" s="663"/>
      <c r="AF33" s="663"/>
      <c r="AG33" s="663"/>
      <c r="AH33" s="663"/>
      <c r="AI33" s="663"/>
      <c r="AJ33" s="663"/>
      <c r="AK33" s="663"/>
      <c r="AL33" s="664" t="s">
        <v>122</v>
      </c>
      <c r="AM33" s="665"/>
      <c r="AN33" s="665"/>
      <c r="AO33" s="666"/>
      <c r="AP33" s="709"/>
      <c r="AQ33" s="710"/>
      <c r="AR33" s="710"/>
      <c r="AS33" s="710"/>
      <c r="AT33" s="713"/>
      <c r="AU33" s="207"/>
      <c r="AV33" s="207"/>
      <c r="AW33" s="207"/>
      <c r="AX33" s="680" t="s">
        <v>306</v>
      </c>
      <c r="AY33" s="681"/>
      <c r="AZ33" s="681"/>
      <c r="BA33" s="681"/>
      <c r="BB33" s="681"/>
      <c r="BC33" s="681"/>
      <c r="BD33" s="681"/>
      <c r="BE33" s="681"/>
      <c r="BF33" s="682"/>
      <c r="BG33" s="717">
        <v>98.8</v>
      </c>
      <c r="BH33" s="718"/>
      <c r="BI33" s="718"/>
      <c r="BJ33" s="718"/>
      <c r="BK33" s="718"/>
      <c r="BL33" s="718"/>
      <c r="BM33" s="719">
        <v>95.3</v>
      </c>
      <c r="BN33" s="718"/>
      <c r="BO33" s="718"/>
      <c r="BP33" s="718"/>
      <c r="BQ33" s="720"/>
      <c r="BR33" s="717">
        <v>98.9</v>
      </c>
      <c r="BS33" s="718"/>
      <c r="BT33" s="718"/>
      <c r="BU33" s="718"/>
      <c r="BV33" s="718"/>
      <c r="BW33" s="718"/>
      <c r="BX33" s="719">
        <v>94.4</v>
      </c>
      <c r="BY33" s="718"/>
      <c r="BZ33" s="718"/>
      <c r="CA33" s="718"/>
      <c r="CB33" s="720"/>
      <c r="CD33" s="656" t="s">
        <v>307</v>
      </c>
      <c r="CE33" s="657"/>
      <c r="CF33" s="657"/>
      <c r="CG33" s="657"/>
      <c r="CH33" s="657"/>
      <c r="CI33" s="657"/>
      <c r="CJ33" s="657"/>
      <c r="CK33" s="657"/>
      <c r="CL33" s="657"/>
      <c r="CM33" s="657"/>
      <c r="CN33" s="657"/>
      <c r="CO33" s="657"/>
      <c r="CP33" s="657"/>
      <c r="CQ33" s="658"/>
      <c r="CR33" s="659">
        <v>11705790</v>
      </c>
      <c r="CS33" s="691"/>
      <c r="CT33" s="691"/>
      <c r="CU33" s="691"/>
      <c r="CV33" s="691"/>
      <c r="CW33" s="691"/>
      <c r="CX33" s="691"/>
      <c r="CY33" s="692"/>
      <c r="CZ33" s="664">
        <v>36.9</v>
      </c>
      <c r="DA33" s="689"/>
      <c r="DB33" s="689"/>
      <c r="DC33" s="693"/>
      <c r="DD33" s="668">
        <v>8427837</v>
      </c>
      <c r="DE33" s="691"/>
      <c r="DF33" s="691"/>
      <c r="DG33" s="691"/>
      <c r="DH33" s="691"/>
      <c r="DI33" s="691"/>
      <c r="DJ33" s="691"/>
      <c r="DK33" s="692"/>
      <c r="DL33" s="668">
        <v>6073035</v>
      </c>
      <c r="DM33" s="691"/>
      <c r="DN33" s="691"/>
      <c r="DO33" s="691"/>
      <c r="DP33" s="691"/>
      <c r="DQ33" s="691"/>
      <c r="DR33" s="691"/>
      <c r="DS33" s="691"/>
      <c r="DT33" s="691"/>
      <c r="DU33" s="691"/>
      <c r="DV33" s="692"/>
      <c r="DW33" s="664">
        <v>36.5</v>
      </c>
      <c r="DX33" s="689"/>
      <c r="DY33" s="689"/>
      <c r="DZ33" s="689"/>
      <c r="EA33" s="689"/>
      <c r="EB33" s="689"/>
      <c r="EC33" s="690"/>
    </row>
    <row r="34" spans="2:133" ht="11.25" customHeight="1" x14ac:dyDescent="0.2">
      <c r="B34" s="656" t="s">
        <v>308</v>
      </c>
      <c r="C34" s="657"/>
      <c r="D34" s="657"/>
      <c r="E34" s="657"/>
      <c r="F34" s="657"/>
      <c r="G34" s="657"/>
      <c r="H34" s="657"/>
      <c r="I34" s="657"/>
      <c r="J34" s="657"/>
      <c r="K34" s="657"/>
      <c r="L34" s="657"/>
      <c r="M34" s="657"/>
      <c r="N34" s="657"/>
      <c r="O34" s="657"/>
      <c r="P34" s="657"/>
      <c r="Q34" s="658"/>
      <c r="R34" s="659">
        <v>807664</v>
      </c>
      <c r="S34" s="660"/>
      <c r="T34" s="660"/>
      <c r="U34" s="660"/>
      <c r="V34" s="660"/>
      <c r="W34" s="660"/>
      <c r="X34" s="660"/>
      <c r="Y34" s="661"/>
      <c r="Z34" s="662">
        <v>2.4</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309</v>
      </c>
      <c r="CE34" s="657"/>
      <c r="CF34" s="657"/>
      <c r="CG34" s="657"/>
      <c r="CH34" s="657"/>
      <c r="CI34" s="657"/>
      <c r="CJ34" s="657"/>
      <c r="CK34" s="657"/>
      <c r="CL34" s="657"/>
      <c r="CM34" s="657"/>
      <c r="CN34" s="657"/>
      <c r="CO34" s="657"/>
      <c r="CP34" s="657"/>
      <c r="CQ34" s="658"/>
      <c r="CR34" s="659">
        <v>3409930</v>
      </c>
      <c r="CS34" s="660"/>
      <c r="CT34" s="660"/>
      <c r="CU34" s="660"/>
      <c r="CV34" s="660"/>
      <c r="CW34" s="660"/>
      <c r="CX34" s="660"/>
      <c r="CY34" s="661"/>
      <c r="CZ34" s="664">
        <v>10.7</v>
      </c>
      <c r="DA34" s="689"/>
      <c r="DB34" s="689"/>
      <c r="DC34" s="693"/>
      <c r="DD34" s="668">
        <v>2529211</v>
      </c>
      <c r="DE34" s="660"/>
      <c r="DF34" s="660"/>
      <c r="DG34" s="660"/>
      <c r="DH34" s="660"/>
      <c r="DI34" s="660"/>
      <c r="DJ34" s="660"/>
      <c r="DK34" s="661"/>
      <c r="DL34" s="668">
        <v>1926060</v>
      </c>
      <c r="DM34" s="660"/>
      <c r="DN34" s="660"/>
      <c r="DO34" s="660"/>
      <c r="DP34" s="660"/>
      <c r="DQ34" s="660"/>
      <c r="DR34" s="660"/>
      <c r="DS34" s="660"/>
      <c r="DT34" s="660"/>
      <c r="DU34" s="660"/>
      <c r="DV34" s="661"/>
      <c r="DW34" s="664">
        <v>11.6</v>
      </c>
      <c r="DX34" s="689"/>
      <c r="DY34" s="689"/>
      <c r="DZ34" s="689"/>
      <c r="EA34" s="689"/>
      <c r="EB34" s="689"/>
      <c r="EC34" s="690"/>
    </row>
    <row r="35" spans="2:133" ht="11.25" customHeight="1" x14ac:dyDescent="0.2">
      <c r="B35" s="656" t="s">
        <v>310</v>
      </c>
      <c r="C35" s="657"/>
      <c r="D35" s="657"/>
      <c r="E35" s="657"/>
      <c r="F35" s="657"/>
      <c r="G35" s="657"/>
      <c r="H35" s="657"/>
      <c r="I35" s="657"/>
      <c r="J35" s="657"/>
      <c r="K35" s="657"/>
      <c r="L35" s="657"/>
      <c r="M35" s="657"/>
      <c r="N35" s="657"/>
      <c r="O35" s="657"/>
      <c r="P35" s="657"/>
      <c r="Q35" s="658"/>
      <c r="R35" s="659">
        <v>2231389</v>
      </c>
      <c r="S35" s="660"/>
      <c r="T35" s="660"/>
      <c r="U35" s="660"/>
      <c r="V35" s="660"/>
      <c r="W35" s="660"/>
      <c r="X35" s="660"/>
      <c r="Y35" s="661"/>
      <c r="Z35" s="662">
        <v>6.8</v>
      </c>
      <c r="AA35" s="662"/>
      <c r="AB35" s="662"/>
      <c r="AC35" s="662"/>
      <c r="AD35" s="663" t="s">
        <v>122</v>
      </c>
      <c r="AE35" s="663"/>
      <c r="AF35" s="663"/>
      <c r="AG35" s="663"/>
      <c r="AH35" s="663"/>
      <c r="AI35" s="663"/>
      <c r="AJ35" s="663"/>
      <c r="AK35" s="663"/>
      <c r="AL35" s="664" t="s">
        <v>122</v>
      </c>
      <c r="AM35" s="665"/>
      <c r="AN35" s="665"/>
      <c r="AO35" s="666"/>
      <c r="AP35" s="210"/>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171924</v>
      </c>
      <c r="CS35" s="691"/>
      <c r="CT35" s="691"/>
      <c r="CU35" s="691"/>
      <c r="CV35" s="691"/>
      <c r="CW35" s="691"/>
      <c r="CX35" s="691"/>
      <c r="CY35" s="692"/>
      <c r="CZ35" s="664">
        <v>0.5</v>
      </c>
      <c r="DA35" s="689"/>
      <c r="DB35" s="689"/>
      <c r="DC35" s="693"/>
      <c r="DD35" s="668">
        <v>61319</v>
      </c>
      <c r="DE35" s="691"/>
      <c r="DF35" s="691"/>
      <c r="DG35" s="691"/>
      <c r="DH35" s="691"/>
      <c r="DI35" s="691"/>
      <c r="DJ35" s="691"/>
      <c r="DK35" s="692"/>
      <c r="DL35" s="668">
        <v>61054</v>
      </c>
      <c r="DM35" s="691"/>
      <c r="DN35" s="691"/>
      <c r="DO35" s="691"/>
      <c r="DP35" s="691"/>
      <c r="DQ35" s="691"/>
      <c r="DR35" s="691"/>
      <c r="DS35" s="691"/>
      <c r="DT35" s="691"/>
      <c r="DU35" s="691"/>
      <c r="DV35" s="692"/>
      <c r="DW35" s="664">
        <v>0.4</v>
      </c>
      <c r="DX35" s="689"/>
      <c r="DY35" s="689"/>
      <c r="DZ35" s="689"/>
      <c r="EA35" s="689"/>
      <c r="EB35" s="689"/>
      <c r="EC35" s="690"/>
    </row>
    <row r="36" spans="2:133" ht="11.25" customHeight="1" x14ac:dyDescent="0.2">
      <c r="B36" s="656" t="s">
        <v>314</v>
      </c>
      <c r="C36" s="657"/>
      <c r="D36" s="657"/>
      <c r="E36" s="657"/>
      <c r="F36" s="657"/>
      <c r="G36" s="657"/>
      <c r="H36" s="657"/>
      <c r="I36" s="657"/>
      <c r="J36" s="657"/>
      <c r="K36" s="657"/>
      <c r="L36" s="657"/>
      <c r="M36" s="657"/>
      <c r="N36" s="657"/>
      <c r="O36" s="657"/>
      <c r="P36" s="657"/>
      <c r="Q36" s="658"/>
      <c r="R36" s="659">
        <v>987344</v>
      </c>
      <c r="S36" s="660"/>
      <c r="T36" s="660"/>
      <c r="U36" s="660"/>
      <c r="V36" s="660"/>
      <c r="W36" s="660"/>
      <c r="X36" s="660"/>
      <c r="Y36" s="661"/>
      <c r="Z36" s="662">
        <v>3</v>
      </c>
      <c r="AA36" s="662"/>
      <c r="AB36" s="662"/>
      <c r="AC36" s="662"/>
      <c r="AD36" s="663" t="s">
        <v>122</v>
      </c>
      <c r="AE36" s="663"/>
      <c r="AF36" s="663"/>
      <c r="AG36" s="663"/>
      <c r="AH36" s="663"/>
      <c r="AI36" s="663"/>
      <c r="AJ36" s="663"/>
      <c r="AK36" s="663"/>
      <c r="AL36" s="664" t="s">
        <v>122</v>
      </c>
      <c r="AM36" s="665"/>
      <c r="AN36" s="665"/>
      <c r="AO36" s="666"/>
      <c r="AP36" s="210"/>
      <c r="AQ36" s="725" t="s">
        <v>315</v>
      </c>
      <c r="AR36" s="726"/>
      <c r="AS36" s="726"/>
      <c r="AT36" s="726"/>
      <c r="AU36" s="726"/>
      <c r="AV36" s="726"/>
      <c r="AW36" s="726"/>
      <c r="AX36" s="726"/>
      <c r="AY36" s="727"/>
      <c r="AZ36" s="648">
        <v>3130749</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23479</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4988790</v>
      </c>
      <c r="CS36" s="660"/>
      <c r="CT36" s="660"/>
      <c r="CU36" s="660"/>
      <c r="CV36" s="660"/>
      <c r="CW36" s="660"/>
      <c r="CX36" s="660"/>
      <c r="CY36" s="661"/>
      <c r="CZ36" s="664">
        <v>15.7</v>
      </c>
      <c r="DA36" s="689"/>
      <c r="DB36" s="689"/>
      <c r="DC36" s="693"/>
      <c r="DD36" s="668">
        <v>3951341</v>
      </c>
      <c r="DE36" s="660"/>
      <c r="DF36" s="660"/>
      <c r="DG36" s="660"/>
      <c r="DH36" s="660"/>
      <c r="DI36" s="660"/>
      <c r="DJ36" s="660"/>
      <c r="DK36" s="661"/>
      <c r="DL36" s="668">
        <v>2385433</v>
      </c>
      <c r="DM36" s="660"/>
      <c r="DN36" s="660"/>
      <c r="DO36" s="660"/>
      <c r="DP36" s="660"/>
      <c r="DQ36" s="660"/>
      <c r="DR36" s="660"/>
      <c r="DS36" s="660"/>
      <c r="DT36" s="660"/>
      <c r="DU36" s="660"/>
      <c r="DV36" s="661"/>
      <c r="DW36" s="664">
        <v>14.3</v>
      </c>
      <c r="DX36" s="689"/>
      <c r="DY36" s="689"/>
      <c r="DZ36" s="689"/>
      <c r="EA36" s="689"/>
      <c r="EB36" s="689"/>
      <c r="EC36" s="690"/>
    </row>
    <row r="37" spans="2:133" ht="11.25" customHeight="1" x14ac:dyDescent="0.2">
      <c r="B37" s="656" t="s">
        <v>318</v>
      </c>
      <c r="C37" s="657"/>
      <c r="D37" s="657"/>
      <c r="E37" s="657"/>
      <c r="F37" s="657"/>
      <c r="G37" s="657"/>
      <c r="H37" s="657"/>
      <c r="I37" s="657"/>
      <c r="J37" s="657"/>
      <c r="K37" s="657"/>
      <c r="L37" s="657"/>
      <c r="M37" s="657"/>
      <c r="N37" s="657"/>
      <c r="O37" s="657"/>
      <c r="P37" s="657"/>
      <c r="Q37" s="658"/>
      <c r="R37" s="659">
        <v>454870</v>
      </c>
      <c r="S37" s="660"/>
      <c r="T37" s="660"/>
      <c r="U37" s="660"/>
      <c r="V37" s="660"/>
      <c r="W37" s="660"/>
      <c r="X37" s="660"/>
      <c r="Y37" s="661"/>
      <c r="Z37" s="662">
        <v>1.4</v>
      </c>
      <c r="AA37" s="662"/>
      <c r="AB37" s="662"/>
      <c r="AC37" s="662"/>
      <c r="AD37" s="663">
        <v>1047</v>
      </c>
      <c r="AE37" s="663"/>
      <c r="AF37" s="663"/>
      <c r="AG37" s="663"/>
      <c r="AH37" s="663"/>
      <c r="AI37" s="663"/>
      <c r="AJ37" s="663"/>
      <c r="AK37" s="663"/>
      <c r="AL37" s="664">
        <v>0</v>
      </c>
      <c r="AM37" s="665"/>
      <c r="AN37" s="665"/>
      <c r="AO37" s="666"/>
      <c r="AQ37" s="722" t="s">
        <v>319</v>
      </c>
      <c r="AR37" s="723"/>
      <c r="AS37" s="723"/>
      <c r="AT37" s="723"/>
      <c r="AU37" s="723"/>
      <c r="AV37" s="723"/>
      <c r="AW37" s="723"/>
      <c r="AX37" s="723"/>
      <c r="AY37" s="724"/>
      <c r="AZ37" s="659">
        <v>708013</v>
      </c>
      <c r="BA37" s="660"/>
      <c r="BB37" s="660"/>
      <c r="BC37" s="660"/>
      <c r="BD37" s="691"/>
      <c r="BE37" s="691"/>
      <c r="BF37" s="714"/>
      <c r="BG37" s="656" t="s">
        <v>320</v>
      </c>
      <c r="BH37" s="657"/>
      <c r="BI37" s="657"/>
      <c r="BJ37" s="657"/>
      <c r="BK37" s="657"/>
      <c r="BL37" s="657"/>
      <c r="BM37" s="657"/>
      <c r="BN37" s="657"/>
      <c r="BO37" s="657"/>
      <c r="BP37" s="657"/>
      <c r="BQ37" s="657"/>
      <c r="BR37" s="657"/>
      <c r="BS37" s="657"/>
      <c r="BT37" s="657"/>
      <c r="BU37" s="658"/>
      <c r="BV37" s="659">
        <v>-17581</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1847887</v>
      </c>
      <c r="CS37" s="691"/>
      <c r="CT37" s="691"/>
      <c r="CU37" s="691"/>
      <c r="CV37" s="691"/>
      <c r="CW37" s="691"/>
      <c r="CX37" s="691"/>
      <c r="CY37" s="692"/>
      <c r="CZ37" s="664">
        <v>5.8</v>
      </c>
      <c r="DA37" s="689"/>
      <c r="DB37" s="689"/>
      <c r="DC37" s="693"/>
      <c r="DD37" s="668">
        <v>1847887</v>
      </c>
      <c r="DE37" s="691"/>
      <c r="DF37" s="691"/>
      <c r="DG37" s="691"/>
      <c r="DH37" s="691"/>
      <c r="DI37" s="691"/>
      <c r="DJ37" s="691"/>
      <c r="DK37" s="692"/>
      <c r="DL37" s="668">
        <v>1342591</v>
      </c>
      <c r="DM37" s="691"/>
      <c r="DN37" s="691"/>
      <c r="DO37" s="691"/>
      <c r="DP37" s="691"/>
      <c r="DQ37" s="691"/>
      <c r="DR37" s="691"/>
      <c r="DS37" s="691"/>
      <c r="DT37" s="691"/>
      <c r="DU37" s="691"/>
      <c r="DV37" s="692"/>
      <c r="DW37" s="664">
        <v>8.1</v>
      </c>
      <c r="DX37" s="689"/>
      <c r="DY37" s="689"/>
      <c r="DZ37" s="689"/>
      <c r="EA37" s="689"/>
      <c r="EB37" s="689"/>
      <c r="EC37" s="690"/>
    </row>
    <row r="38" spans="2:133" ht="11.25" customHeight="1" x14ac:dyDescent="0.2">
      <c r="B38" s="656" t="s">
        <v>322</v>
      </c>
      <c r="C38" s="657"/>
      <c r="D38" s="657"/>
      <c r="E38" s="657"/>
      <c r="F38" s="657"/>
      <c r="G38" s="657"/>
      <c r="H38" s="657"/>
      <c r="I38" s="657"/>
      <c r="J38" s="657"/>
      <c r="K38" s="657"/>
      <c r="L38" s="657"/>
      <c r="M38" s="657"/>
      <c r="N38" s="657"/>
      <c r="O38" s="657"/>
      <c r="P38" s="657"/>
      <c r="Q38" s="658"/>
      <c r="R38" s="659">
        <v>1979500</v>
      </c>
      <c r="S38" s="660"/>
      <c r="T38" s="660"/>
      <c r="U38" s="660"/>
      <c r="V38" s="660"/>
      <c r="W38" s="660"/>
      <c r="X38" s="660"/>
      <c r="Y38" s="661"/>
      <c r="Z38" s="662">
        <v>6</v>
      </c>
      <c r="AA38" s="662"/>
      <c r="AB38" s="662"/>
      <c r="AC38" s="662"/>
      <c r="AD38" s="663" t="s">
        <v>122</v>
      </c>
      <c r="AE38" s="663"/>
      <c r="AF38" s="663"/>
      <c r="AG38" s="663"/>
      <c r="AH38" s="663"/>
      <c r="AI38" s="663"/>
      <c r="AJ38" s="663"/>
      <c r="AK38" s="663"/>
      <c r="AL38" s="664" t="s">
        <v>122</v>
      </c>
      <c r="AM38" s="665"/>
      <c r="AN38" s="665"/>
      <c r="AO38" s="666"/>
      <c r="AQ38" s="722" t="s">
        <v>323</v>
      </c>
      <c r="AR38" s="723"/>
      <c r="AS38" s="723"/>
      <c r="AT38" s="723"/>
      <c r="AU38" s="723"/>
      <c r="AV38" s="723"/>
      <c r="AW38" s="723"/>
      <c r="AX38" s="723"/>
      <c r="AY38" s="724"/>
      <c r="AZ38" s="659">
        <v>228911</v>
      </c>
      <c r="BA38" s="660"/>
      <c r="BB38" s="660"/>
      <c r="BC38" s="660"/>
      <c r="BD38" s="691"/>
      <c r="BE38" s="691"/>
      <c r="BF38" s="714"/>
      <c r="BG38" s="656" t="s">
        <v>324</v>
      </c>
      <c r="BH38" s="657"/>
      <c r="BI38" s="657"/>
      <c r="BJ38" s="657"/>
      <c r="BK38" s="657"/>
      <c r="BL38" s="657"/>
      <c r="BM38" s="657"/>
      <c r="BN38" s="657"/>
      <c r="BO38" s="657"/>
      <c r="BP38" s="657"/>
      <c r="BQ38" s="657"/>
      <c r="BR38" s="657"/>
      <c r="BS38" s="657"/>
      <c r="BT38" s="657"/>
      <c r="BU38" s="658"/>
      <c r="BV38" s="659">
        <v>6631</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2183425</v>
      </c>
      <c r="CS38" s="660"/>
      <c r="CT38" s="660"/>
      <c r="CU38" s="660"/>
      <c r="CV38" s="660"/>
      <c r="CW38" s="660"/>
      <c r="CX38" s="660"/>
      <c r="CY38" s="661"/>
      <c r="CZ38" s="664">
        <v>6.9</v>
      </c>
      <c r="DA38" s="689"/>
      <c r="DB38" s="689"/>
      <c r="DC38" s="693"/>
      <c r="DD38" s="668">
        <v>1771517</v>
      </c>
      <c r="DE38" s="660"/>
      <c r="DF38" s="660"/>
      <c r="DG38" s="660"/>
      <c r="DH38" s="660"/>
      <c r="DI38" s="660"/>
      <c r="DJ38" s="660"/>
      <c r="DK38" s="661"/>
      <c r="DL38" s="668">
        <v>1700488</v>
      </c>
      <c r="DM38" s="660"/>
      <c r="DN38" s="660"/>
      <c r="DO38" s="660"/>
      <c r="DP38" s="660"/>
      <c r="DQ38" s="660"/>
      <c r="DR38" s="660"/>
      <c r="DS38" s="660"/>
      <c r="DT38" s="660"/>
      <c r="DU38" s="660"/>
      <c r="DV38" s="661"/>
      <c r="DW38" s="664">
        <v>10.199999999999999</v>
      </c>
      <c r="DX38" s="689"/>
      <c r="DY38" s="689"/>
      <c r="DZ38" s="689"/>
      <c r="EA38" s="689"/>
      <c r="EB38" s="689"/>
      <c r="EC38" s="690"/>
    </row>
    <row r="39" spans="2:133" ht="11.25" customHeight="1" x14ac:dyDescent="0.2">
      <c r="B39" s="656" t="s">
        <v>326</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327</v>
      </c>
      <c r="AR39" s="723"/>
      <c r="AS39" s="723"/>
      <c r="AT39" s="723"/>
      <c r="AU39" s="723"/>
      <c r="AV39" s="723"/>
      <c r="AW39" s="723"/>
      <c r="AX39" s="723"/>
      <c r="AY39" s="724"/>
      <c r="AZ39" s="659">
        <v>19083</v>
      </c>
      <c r="BA39" s="660"/>
      <c r="BB39" s="660"/>
      <c r="BC39" s="660"/>
      <c r="BD39" s="691"/>
      <c r="BE39" s="691"/>
      <c r="BF39" s="714"/>
      <c r="BG39" s="656" t="s">
        <v>328</v>
      </c>
      <c r="BH39" s="657"/>
      <c r="BI39" s="657"/>
      <c r="BJ39" s="657"/>
      <c r="BK39" s="657"/>
      <c r="BL39" s="657"/>
      <c r="BM39" s="657"/>
      <c r="BN39" s="657"/>
      <c r="BO39" s="657"/>
      <c r="BP39" s="657"/>
      <c r="BQ39" s="657"/>
      <c r="BR39" s="657"/>
      <c r="BS39" s="657"/>
      <c r="BT39" s="657"/>
      <c r="BU39" s="658"/>
      <c r="BV39" s="659">
        <v>11534</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931721</v>
      </c>
      <c r="CS39" s="691"/>
      <c r="CT39" s="691"/>
      <c r="CU39" s="691"/>
      <c r="CV39" s="691"/>
      <c r="CW39" s="691"/>
      <c r="CX39" s="691"/>
      <c r="CY39" s="692"/>
      <c r="CZ39" s="664">
        <v>2.9</v>
      </c>
      <c r="DA39" s="689"/>
      <c r="DB39" s="689"/>
      <c r="DC39" s="693"/>
      <c r="DD39" s="668">
        <v>114449</v>
      </c>
      <c r="DE39" s="691"/>
      <c r="DF39" s="691"/>
      <c r="DG39" s="691"/>
      <c r="DH39" s="691"/>
      <c r="DI39" s="691"/>
      <c r="DJ39" s="691"/>
      <c r="DK39" s="692"/>
      <c r="DL39" s="668" t="s">
        <v>122</v>
      </c>
      <c r="DM39" s="691"/>
      <c r="DN39" s="691"/>
      <c r="DO39" s="691"/>
      <c r="DP39" s="691"/>
      <c r="DQ39" s="691"/>
      <c r="DR39" s="691"/>
      <c r="DS39" s="691"/>
      <c r="DT39" s="691"/>
      <c r="DU39" s="691"/>
      <c r="DV39" s="692"/>
      <c r="DW39" s="664" t="s">
        <v>122</v>
      </c>
      <c r="DX39" s="689"/>
      <c r="DY39" s="689"/>
      <c r="DZ39" s="689"/>
      <c r="EA39" s="689"/>
      <c r="EB39" s="689"/>
      <c r="EC39" s="690"/>
    </row>
    <row r="40" spans="2:133" ht="11.25" customHeight="1" x14ac:dyDescent="0.2">
      <c r="B40" s="656" t="s">
        <v>330</v>
      </c>
      <c r="C40" s="657"/>
      <c r="D40" s="657"/>
      <c r="E40" s="657"/>
      <c r="F40" s="657"/>
      <c r="G40" s="657"/>
      <c r="H40" s="657"/>
      <c r="I40" s="657"/>
      <c r="J40" s="657"/>
      <c r="K40" s="657"/>
      <c r="L40" s="657"/>
      <c r="M40" s="657"/>
      <c r="N40" s="657"/>
      <c r="O40" s="657"/>
      <c r="P40" s="657"/>
      <c r="Q40" s="658"/>
      <c r="R40" s="659">
        <v>36200</v>
      </c>
      <c r="S40" s="660"/>
      <c r="T40" s="660"/>
      <c r="U40" s="660"/>
      <c r="V40" s="660"/>
      <c r="W40" s="660"/>
      <c r="X40" s="660"/>
      <c r="Y40" s="661"/>
      <c r="Z40" s="662">
        <v>0.1</v>
      </c>
      <c r="AA40" s="662"/>
      <c r="AB40" s="662"/>
      <c r="AC40" s="662"/>
      <c r="AD40" s="663" t="s">
        <v>122</v>
      </c>
      <c r="AE40" s="663"/>
      <c r="AF40" s="663"/>
      <c r="AG40" s="663"/>
      <c r="AH40" s="663"/>
      <c r="AI40" s="663"/>
      <c r="AJ40" s="663"/>
      <c r="AK40" s="663"/>
      <c r="AL40" s="664" t="s">
        <v>122</v>
      </c>
      <c r="AM40" s="665"/>
      <c r="AN40" s="665"/>
      <c r="AO40" s="666"/>
      <c r="AQ40" s="722" t="s">
        <v>331</v>
      </c>
      <c r="AR40" s="723"/>
      <c r="AS40" s="723"/>
      <c r="AT40" s="723"/>
      <c r="AU40" s="723"/>
      <c r="AV40" s="723"/>
      <c r="AW40" s="723"/>
      <c r="AX40" s="723"/>
      <c r="AY40" s="724"/>
      <c r="AZ40" s="659">
        <v>10400</v>
      </c>
      <c r="BA40" s="660"/>
      <c r="BB40" s="660"/>
      <c r="BC40" s="660"/>
      <c r="BD40" s="691"/>
      <c r="BE40" s="691"/>
      <c r="BF40" s="714"/>
      <c r="BG40" s="707" t="s">
        <v>332</v>
      </c>
      <c r="BH40" s="708"/>
      <c r="BI40" s="708"/>
      <c r="BJ40" s="708"/>
      <c r="BK40" s="708"/>
      <c r="BL40" s="211"/>
      <c r="BM40" s="657" t="s">
        <v>333</v>
      </c>
      <c r="BN40" s="657"/>
      <c r="BO40" s="657"/>
      <c r="BP40" s="657"/>
      <c r="BQ40" s="657"/>
      <c r="BR40" s="657"/>
      <c r="BS40" s="657"/>
      <c r="BT40" s="657"/>
      <c r="BU40" s="658"/>
      <c r="BV40" s="659">
        <v>112</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v>20000</v>
      </c>
      <c r="CS40" s="660"/>
      <c r="CT40" s="660"/>
      <c r="CU40" s="660"/>
      <c r="CV40" s="660"/>
      <c r="CW40" s="660"/>
      <c r="CX40" s="660"/>
      <c r="CY40" s="661"/>
      <c r="CZ40" s="664">
        <v>0.1</v>
      </c>
      <c r="DA40" s="689"/>
      <c r="DB40" s="689"/>
      <c r="DC40" s="693"/>
      <c r="DD40" s="668" t="s">
        <v>122</v>
      </c>
      <c r="DE40" s="660"/>
      <c r="DF40" s="660"/>
      <c r="DG40" s="660"/>
      <c r="DH40" s="660"/>
      <c r="DI40" s="660"/>
      <c r="DJ40" s="660"/>
      <c r="DK40" s="661"/>
      <c r="DL40" s="668" t="s">
        <v>122</v>
      </c>
      <c r="DM40" s="660"/>
      <c r="DN40" s="660"/>
      <c r="DO40" s="660"/>
      <c r="DP40" s="660"/>
      <c r="DQ40" s="660"/>
      <c r="DR40" s="660"/>
      <c r="DS40" s="660"/>
      <c r="DT40" s="660"/>
      <c r="DU40" s="660"/>
      <c r="DV40" s="661"/>
      <c r="DW40" s="664" t="s">
        <v>122</v>
      </c>
      <c r="DX40" s="689"/>
      <c r="DY40" s="689"/>
      <c r="DZ40" s="689"/>
      <c r="EA40" s="689"/>
      <c r="EB40" s="689"/>
      <c r="EC40" s="690"/>
    </row>
    <row r="41" spans="2:133" ht="11.25" customHeight="1" x14ac:dyDescent="0.2">
      <c r="B41" s="680" t="s">
        <v>335</v>
      </c>
      <c r="C41" s="681"/>
      <c r="D41" s="681"/>
      <c r="E41" s="681"/>
      <c r="F41" s="681"/>
      <c r="G41" s="681"/>
      <c r="H41" s="681"/>
      <c r="I41" s="681"/>
      <c r="J41" s="681"/>
      <c r="K41" s="681"/>
      <c r="L41" s="681"/>
      <c r="M41" s="681"/>
      <c r="N41" s="681"/>
      <c r="O41" s="681"/>
      <c r="P41" s="681"/>
      <c r="Q41" s="682"/>
      <c r="R41" s="731">
        <v>33019370</v>
      </c>
      <c r="S41" s="732"/>
      <c r="T41" s="732"/>
      <c r="U41" s="732"/>
      <c r="V41" s="732"/>
      <c r="W41" s="732"/>
      <c r="X41" s="732"/>
      <c r="Y41" s="736"/>
      <c r="Z41" s="737">
        <v>100</v>
      </c>
      <c r="AA41" s="737"/>
      <c r="AB41" s="737"/>
      <c r="AC41" s="737"/>
      <c r="AD41" s="738">
        <v>16610285</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461607</v>
      </c>
      <c r="BA41" s="660"/>
      <c r="BB41" s="660"/>
      <c r="BC41" s="660"/>
      <c r="BD41" s="691"/>
      <c r="BE41" s="691"/>
      <c r="BF41" s="714"/>
      <c r="BG41" s="707"/>
      <c r="BH41" s="708"/>
      <c r="BI41" s="708"/>
      <c r="BJ41" s="708"/>
      <c r="BK41" s="708"/>
      <c r="BL41" s="211"/>
      <c r="BM41" s="657" t="s">
        <v>337</v>
      </c>
      <c r="BN41" s="657"/>
      <c r="BO41" s="657"/>
      <c r="BP41" s="657"/>
      <c r="BQ41" s="657"/>
      <c r="BR41" s="657"/>
      <c r="BS41" s="657"/>
      <c r="BT41" s="657"/>
      <c r="BU41" s="658"/>
      <c r="BV41" s="659" t="s">
        <v>122</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122</v>
      </c>
      <c r="CS41" s="691"/>
      <c r="CT41" s="691"/>
      <c r="CU41" s="691"/>
      <c r="CV41" s="691"/>
      <c r="CW41" s="691"/>
      <c r="CX41" s="691"/>
      <c r="CY41" s="692"/>
      <c r="CZ41" s="664" t="s">
        <v>122</v>
      </c>
      <c r="DA41" s="689"/>
      <c r="DB41" s="689"/>
      <c r="DC41" s="693"/>
      <c r="DD41" s="668" t="s">
        <v>122</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2">
      <c r="AQ42" s="728" t="s">
        <v>339</v>
      </c>
      <c r="AR42" s="729"/>
      <c r="AS42" s="729"/>
      <c r="AT42" s="729"/>
      <c r="AU42" s="729"/>
      <c r="AV42" s="729"/>
      <c r="AW42" s="729"/>
      <c r="AX42" s="729"/>
      <c r="AY42" s="730"/>
      <c r="AZ42" s="731">
        <v>1702735</v>
      </c>
      <c r="BA42" s="732"/>
      <c r="BB42" s="732"/>
      <c r="BC42" s="732"/>
      <c r="BD42" s="718"/>
      <c r="BE42" s="718"/>
      <c r="BF42" s="720"/>
      <c r="BG42" s="709"/>
      <c r="BH42" s="710"/>
      <c r="BI42" s="710"/>
      <c r="BJ42" s="710"/>
      <c r="BK42" s="710"/>
      <c r="BL42" s="212"/>
      <c r="BM42" s="681" t="s">
        <v>340</v>
      </c>
      <c r="BN42" s="681"/>
      <c r="BO42" s="681"/>
      <c r="BP42" s="681"/>
      <c r="BQ42" s="681"/>
      <c r="BR42" s="681"/>
      <c r="BS42" s="681"/>
      <c r="BT42" s="681"/>
      <c r="BU42" s="682"/>
      <c r="BV42" s="731">
        <v>407</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3954164</v>
      </c>
      <c r="CS42" s="691"/>
      <c r="CT42" s="691"/>
      <c r="CU42" s="691"/>
      <c r="CV42" s="691"/>
      <c r="CW42" s="691"/>
      <c r="CX42" s="691"/>
      <c r="CY42" s="692"/>
      <c r="CZ42" s="664">
        <v>12.5</v>
      </c>
      <c r="DA42" s="689"/>
      <c r="DB42" s="689"/>
      <c r="DC42" s="693"/>
      <c r="DD42" s="668">
        <v>931719</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2">
      <c r="B43" s="202" t="s">
        <v>342</v>
      </c>
      <c r="CD43" s="656" t="s">
        <v>343</v>
      </c>
      <c r="CE43" s="657"/>
      <c r="CF43" s="657"/>
      <c r="CG43" s="657"/>
      <c r="CH43" s="657"/>
      <c r="CI43" s="657"/>
      <c r="CJ43" s="657"/>
      <c r="CK43" s="657"/>
      <c r="CL43" s="657"/>
      <c r="CM43" s="657"/>
      <c r="CN43" s="657"/>
      <c r="CO43" s="657"/>
      <c r="CP43" s="657"/>
      <c r="CQ43" s="658"/>
      <c r="CR43" s="659" t="s">
        <v>122</v>
      </c>
      <c r="CS43" s="691"/>
      <c r="CT43" s="691"/>
      <c r="CU43" s="691"/>
      <c r="CV43" s="691"/>
      <c r="CW43" s="691"/>
      <c r="CX43" s="691"/>
      <c r="CY43" s="692"/>
      <c r="CZ43" s="664" t="s">
        <v>122</v>
      </c>
      <c r="DA43" s="689"/>
      <c r="DB43" s="689"/>
      <c r="DC43" s="693"/>
      <c r="DD43" s="668" t="s">
        <v>122</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2">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292</v>
      </c>
      <c r="CE44" s="696"/>
      <c r="CF44" s="656" t="s">
        <v>345</v>
      </c>
      <c r="CG44" s="657"/>
      <c r="CH44" s="657"/>
      <c r="CI44" s="657"/>
      <c r="CJ44" s="657"/>
      <c r="CK44" s="657"/>
      <c r="CL44" s="657"/>
      <c r="CM44" s="657"/>
      <c r="CN44" s="657"/>
      <c r="CO44" s="657"/>
      <c r="CP44" s="657"/>
      <c r="CQ44" s="658"/>
      <c r="CR44" s="659">
        <v>3865843</v>
      </c>
      <c r="CS44" s="660"/>
      <c r="CT44" s="660"/>
      <c r="CU44" s="660"/>
      <c r="CV44" s="660"/>
      <c r="CW44" s="660"/>
      <c r="CX44" s="660"/>
      <c r="CY44" s="661"/>
      <c r="CZ44" s="664">
        <v>12.2</v>
      </c>
      <c r="DA44" s="665"/>
      <c r="DB44" s="665"/>
      <c r="DC44" s="671"/>
      <c r="DD44" s="668">
        <v>894338</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2">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347</v>
      </c>
      <c r="CG45" s="657"/>
      <c r="CH45" s="657"/>
      <c r="CI45" s="657"/>
      <c r="CJ45" s="657"/>
      <c r="CK45" s="657"/>
      <c r="CL45" s="657"/>
      <c r="CM45" s="657"/>
      <c r="CN45" s="657"/>
      <c r="CO45" s="657"/>
      <c r="CP45" s="657"/>
      <c r="CQ45" s="658"/>
      <c r="CR45" s="659">
        <v>1607277</v>
      </c>
      <c r="CS45" s="691"/>
      <c r="CT45" s="691"/>
      <c r="CU45" s="691"/>
      <c r="CV45" s="691"/>
      <c r="CW45" s="691"/>
      <c r="CX45" s="691"/>
      <c r="CY45" s="692"/>
      <c r="CZ45" s="664">
        <v>5.0999999999999996</v>
      </c>
      <c r="DA45" s="689"/>
      <c r="DB45" s="689"/>
      <c r="DC45" s="693"/>
      <c r="DD45" s="668">
        <v>169462</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2">
      <c r="B46" s="213"/>
      <c r="CD46" s="697"/>
      <c r="CE46" s="698"/>
      <c r="CF46" s="656" t="s">
        <v>348</v>
      </c>
      <c r="CG46" s="657"/>
      <c r="CH46" s="657"/>
      <c r="CI46" s="657"/>
      <c r="CJ46" s="657"/>
      <c r="CK46" s="657"/>
      <c r="CL46" s="657"/>
      <c r="CM46" s="657"/>
      <c r="CN46" s="657"/>
      <c r="CO46" s="657"/>
      <c r="CP46" s="657"/>
      <c r="CQ46" s="658"/>
      <c r="CR46" s="659">
        <v>1975933</v>
      </c>
      <c r="CS46" s="660"/>
      <c r="CT46" s="660"/>
      <c r="CU46" s="660"/>
      <c r="CV46" s="660"/>
      <c r="CW46" s="660"/>
      <c r="CX46" s="660"/>
      <c r="CY46" s="661"/>
      <c r="CZ46" s="664">
        <v>6.2</v>
      </c>
      <c r="DA46" s="665"/>
      <c r="DB46" s="665"/>
      <c r="DC46" s="671"/>
      <c r="DD46" s="668">
        <v>702295</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2">
      <c r="B47" s="213"/>
      <c r="CD47" s="697"/>
      <c r="CE47" s="698"/>
      <c r="CF47" s="656" t="s">
        <v>349</v>
      </c>
      <c r="CG47" s="657"/>
      <c r="CH47" s="657"/>
      <c r="CI47" s="657"/>
      <c r="CJ47" s="657"/>
      <c r="CK47" s="657"/>
      <c r="CL47" s="657"/>
      <c r="CM47" s="657"/>
      <c r="CN47" s="657"/>
      <c r="CO47" s="657"/>
      <c r="CP47" s="657"/>
      <c r="CQ47" s="658"/>
      <c r="CR47" s="659">
        <v>88321</v>
      </c>
      <c r="CS47" s="691"/>
      <c r="CT47" s="691"/>
      <c r="CU47" s="691"/>
      <c r="CV47" s="691"/>
      <c r="CW47" s="691"/>
      <c r="CX47" s="691"/>
      <c r="CY47" s="692"/>
      <c r="CZ47" s="664">
        <v>0.3</v>
      </c>
      <c r="DA47" s="689"/>
      <c r="DB47" s="689"/>
      <c r="DC47" s="693"/>
      <c r="DD47" s="668">
        <v>37381</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ht="10.8" x14ac:dyDescent="0.2">
      <c r="B48" s="213"/>
      <c r="CD48" s="699"/>
      <c r="CE48" s="700"/>
      <c r="CF48" s="656" t="s">
        <v>350</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2">
      <c r="B49" s="213"/>
      <c r="CD49" s="680" t="s">
        <v>351</v>
      </c>
      <c r="CE49" s="681"/>
      <c r="CF49" s="681"/>
      <c r="CG49" s="681"/>
      <c r="CH49" s="681"/>
      <c r="CI49" s="681"/>
      <c r="CJ49" s="681"/>
      <c r="CK49" s="681"/>
      <c r="CL49" s="681"/>
      <c r="CM49" s="681"/>
      <c r="CN49" s="681"/>
      <c r="CO49" s="681"/>
      <c r="CP49" s="681"/>
      <c r="CQ49" s="682"/>
      <c r="CR49" s="731">
        <v>31737052</v>
      </c>
      <c r="CS49" s="718"/>
      <c r="CT49" s="718"/>
      <c r="CU49" s="718"/>
      <c r="CV49" s="718"/>
      <c r="CW49" s="718"/>
      <c r="CX49" s="718"/>
      <c r="CY49" s="747"/>
      <c r="CZ49" s="739">
        <v>100</v>
      </c>
      <c r="DA49" s="748"/>
      <c r="DB49" s="748"/>
      <c r="DC49" s="749"/>
      <c r="DD49" s="750">
        <v>19458954</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kjUmo2S5UlJQdzOvVtymZpm1LiAPjlrOE3JIx57TA0JI+3R3bYpGKDCtQEKDBcI1fcQWzOUmIkFR/t1emd/EQg==" saltValue="QlQP6WrmbybLY14f3cAS0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70" zoomScaleSheetLayoutView="70" workbookViewId="0">
      <selection activeCell="Q8" sqref="Q8:U8"/>
    </sheetView>
  </sheetViews>
  <sheetFormatPr defaultColWidth="0" defaultRowHeight="13.2" zeroHeight="1" x14ac:dyDescent="0.2"/>
  <cols>
    <col min="1" max="130" width="2.77734375" style="219" customWidth="1"/>
    <col min="131" max="131" width="1.66406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353</v>
      </c>
      <c r="DK2" s="759"/>
      <c r="DL2" s="759"/>
      <c r="DM2" s="759"/>
      <c r="DN2" s="759"/>
      <c r="DO2" s="760"/>
      <c r="DP2" s="216"/>
      <c r="DQ2" s="758" t="s">
        <v>354</v>
      </c>
      <c r="DR2" s="759"/>
      <c r="DS2" s="759"/>
      <c r="DT2" s="759"/>
      <c r="DU2" s="759"/>
      <c r="DV2" s="759"/>
      <c r="DW2" s="759"/>
      <c r="DX2" s="759"/>
      <c r="DY2" s="759"/>
      <c r="DZ2" s="760"/>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2">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20"/>
      <c r="BA5" s="220"/>
      <c r="BB5" s="220"/>
      <c r="BC5" s="220"/>
      <c r="BD5" s="220"/>
      <c r="BE5" s="221"/>
      <c r="BF5" s="221"/>
      <c r="BG5" s="221"/>
      <c r="BH5" s="221"/>
      <c r="BI5" s="221"/>
      <c r="BJ5" s="221"/>
      <c r="BK5" s="221"/>
      <c r="BL5" s="221"/>
      <c r="BM5" s="221"/>
      <c r="BN5" s="221"/>
      <c r="BO5" s="221"/>
      <c r="BP5" s="221"/>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799" t="s">
        <v>371</v>
      </c>
      <c r="DH5" s="800"/>
      <c r="DI5" s="800"/>
      <c r="DJ5" s="800"/>
      <c r="DK5" s="801"/>
      <c r="DL5" s="799" t="s">
        <v>372</v>
      </c>
      <c r="DM5" s="800"/>
      <c r="DN5" s="800"/>
      <c r="DO5" s="800"/>
      <c r="DP5" s="801"/>
      <c r="DQ5" s="769" t="s">
        <v>373</v>
      </c>
      <c r="DR5" s="770"/>
      <c r="DS5" s="770"/>
      <c r="DT5" s="770"/>
      <c r="DU5" s="771"/>
      <c r="DV5" s="769" t="s">
        <v>364</v>
      </c>
      <c r="DW5" s="770"/>
      <c r="DX5" s="770"/>
      <c r="DY5" s="770"/>
      <c r="DZ5" s="776"/>
      <c r="EA5" s="222"/>
    </row>
    <row r="6" spans="1:131" s="223" customFormat="1" ht="26.25" customHeight="1" thickBot="1" x14ac:dyDescent="0.25">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2">
      <c r="A7" s="224">
        <v>1</v>
      </c>
      <c r="B7" s="785" t="s">
        <v>374</v>
      </c>
      <c r="C7" s="786"/>
      <c r="D7" s="786"/>
      <c r="E7" s="786"/>
      <c r="F7" s="786"/>
      <c r="G7" s="786"/>
      <c r="H7" s="786"/>
      <c r="I7" s="786"/>
      <c r="J7" s="786"/>
      <c r="K7" s="786"/>
      <c r="L7" s="786"/>
      <c r="M7" s="786"/>
      <c r="N7" s="786"/>
      <c r="O7" s="786"/>
      <c r="P7" s="787"/>
      <c r="Q7" s="788">
        <v>33044</v>
      </c>
      <c r="R7" s="789"/>
      <c r="S7" s="789"/>
      <c r="T7" s="789"/>
      <c r="U7" s="789"/>
      <c r="V7" s="789">
        <v>31762</v>
      </c>
      <c r="W7" s="789"/>
      <c r="X7" s="789"/>
      <c r="Y7" s="789"/>
      <c r="Z7" s="789"/>
      <c r="AA7" s="789">
        <v>1282</v>
      </c>
      <c r="AB7" s="789"/>
      <c r="AC7" s="789"/>
      <c r="AD7" s="789"/>
      <c r="AE7" s="790"/>
      <c r="AF7" s="791">
        <v>885</v>
      </c>
      <c r="AG7" s="792"/>
      <c r="AH7" s="792"/>
      <c r="AI7" s="792"/>
      <c r="AJ7" s="793"/>
      <c r="AK7" s="794">
        <v>2231</v>
      </c>
      <c r="AL7" s="795"/>
      <c r="AM7" s="795"/>
      <c r="AN7" s="795"/>
      <c r="AO7" s="795"/>
      <c r="AP7" s="795">
        <v>19730</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c r="BT7" s="783"/>
      <c r="BU7" s="783"/>
      <c r="BV7" s="783"/>
      <c r="BW7" s="783"/>
      <c r="BX7" s="783"/>
      <c r="BY7" s="783"/>
      <c r="BZ7" s="783"/>
      <c r="CA7" s="783"/>
      <c r="CB7" s="783"/>
      <c r="CC7" s="783"/>
      <c r="CD7" s="783"/>
      <c r="CE7" s="783"/>
      <c r="CF7" s="783"/>
      <c r="CG7" s="798"/>
      <c r="CH7" s="779"/>
      <c r="CI7" s="780"/>
      <c r="CJ7" s="780"/>
      <c r="CK7" s="780"/>
      <c r="CL7" s="781"/>
      <c r="CM7" s="779"/>
      <c r="CN7" s="780"/>
      <c r="CO7" s="780"/>
      <c r="CP7" s="780"/>
      <c r="CQ7" s="781"/>
      <c r="CR7" s="779"/>
      <c r="CS7" s="780"/>
      <c r="CT7" s="780"/>
      <c r="CU7" s="780"/>
      <c r="CV7" s="781"/>
      <c r="CW7" s="779"/>
      <c r="CX7" s="780"/>
      <c r="CY7" s="780"/>
      <c r="CZ7" s="780"/>
      <c r="DA7" s="781"/>
      <c r="DB7" s="779"/>
      <c r="DC7" s="780"/>
      <c r="DD7" s="780"/>
      <c r="DE7" s="780"/>
      <c r="DF7" s="781"/>
      <c r="DG7" s="779"/>
      <c r="DH7" s="780"/>
      <c r="DI7" s="780"/>
      <c r="DJ7" s="780"/>
      <c r="DK7" s="781"/>
      <c r="DL7" s="779"/>
      <c r="DM7" s="780"/>
      <c r="DN7" s="780"/>
      <c r="DO7" s="780"/>
      <c r="DP7" s="781"/>
      <c r="DQ7" s="779"/>
      <c r="DR7" s="780"/>
      <c r="DS7" s="780"/>
      <c r="DT7" s="780"/>
      <c r="DU7" s="781"/>
      <c r="DV7" s="782"/>
      <c r="DW7" s="783"/>
      <c r="DX7" s="783"/>
      <c r="DY7" s="783"/>
      <c r="DZ7" s="784"/>
      <c r="EA7" s="222"/>
    </row>
    <row r="8" spans="1:131" s="223" customFormat="1" ht="26.25" customHeight="1" x14ac:dyDescent="0.2">
      <c r="A8" s="226">
        <v>2</v>
      </c>
      <c r="B8" s="816"/>
      <c r="C8" s="817"/>
      <c r="D8" s="817"/>
      <c r="E8" s="817"/>
      <c r="F8" s="817"/>
      <c r="G8" s="817"/>
      <c r="H8" s="817"/>
      <c r="I8" s="817"/>
      <c r="J8" s="817"/>
      <c r="K8" s="817"/>
      <c r="L8" s="817"/>
      <c r="M8" s="817"/>
      <c r="N8" s="817"/>
      <c r="O8" s="817"/>
      <c r="P8" s="818"/>
      <c r="Q8" s="819"/>
      <c r="R8" s="820"/>
      <c r="S8" s="820"/>
      <c r="T8" s="820"/>
      <c r="U8" s="820"/>
      <c r="V8" s="820"/>
      <c r="W8" s="820"/>
      <c r="X8" s="820"/>
      <c r="Y8" s="820"/>
      <c r="Z8" s="820"/>
      <c r="AA8" s="820"/>
      <c r="AB8" s="820"/>
      <c r="AC8" s="820"/>
      <c r="AD8" s="820"/>
      <c r="AE8" s="821"/>
      <c r="AF8" s="822"/>
      <c r="AG8" s="823"/>
      <c r="AH8" s="823"/>
      <c r="AI8" s="823"/>
      <c r="AJ8" s="824"/>
      <c r="AK8" s="805"/>
      <c r="AL8" s="806"/>
      <c r="AM8" s="806"/>
      <c r="AN8" s="806"/>
      <c r="AO8" s="806"/>
      <c r="AP8" s="806"/>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22"/>
    </row>
    <row r="9" spans="1:131" s="223" customFormat="1" ht="26.25" customHeight="1" x14ac:dyDescent="0.2">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customHeight="1" x14ac:dyDescent="0.2">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2">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2">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2">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2">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2">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2">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2">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2">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2">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2">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5">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2">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375</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5">
      <c r="A23" s="228" t="s">
        <v>376</v>
      </c>
      <c r="B23" s="825" t="s">
        <v>377</v>
      </c>
      <c r="C23" s="826"/>
      <c r="D23" s="826"/>
      <c r="E23" s="826"/>
      <c r="F23" s="826"/>
      <c r="G23" s="826"/>
      <c r="H23" s="826"/>
      <c r="I23" s="826"/>
      <c r="J23" s="826"/>
      <c r="K23" s="826"/>
      <c r="L23" s="826"/>
      <c r="M23" s="826"/>
      <c r="N23" s="826"/>
      <c r="O23" s="826"/>
      <c r="P23" s="827"/>
      <c r="Q23" s="828">
        <v>33019</v>
      </c>
      <c r="R23" s="829"/>
      <c r="S23" s="829"/>
      <c r="T23" s="829"/>
      <c r="U23" s="829"/>
      <c r="V23" s="829">
        <v>31737</v>
      </c>
      <c r="W23" s="829"/>
      <c r="X23" s="829"/>
      <c r="Y23" s="829"/>
      <c r="Z23" s="829"/>
      <c r="AA23" s="829">
        <v>1282</v>
      </c>
      <c r="AB23" s="829"/>
      <c r="AC23" s="829"/>
      <c r="AD23" s="829"/>
      <c r="AE23" s="830"/>
      <c r="AF23" s="831">
        <v>885</v>
      </c>
      <c r="AG23" s="829"/>
      <c r="AH23" s="829"/>
      <c r="AI23" s="829"/>
      <c r="AJ23" s="832"/>
      <c r="AK23" s="833"/>
      <c r="AL23" s="834"/>
      <c r="AM23" s="834"/>
      <c r="AN23" s="834"/>
      <c r="AO23" s="834"/>
      <c r="AP23" s="829">
        <v>19730</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2">
      <c r="A24" s="844" t="s">
        <v>378</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5">
      <c r="A25" s="761" t="s">
        <v>379</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2">
      <c r="A26" s="763" t="s">
        <v>357</v>
      </c>
      <c r="B26" s="764"/>
      <c r="C26" s="764"/>
      <c r="D26" s="764"/>
      <c r="E26" s="764"/>
      <c r="F26" s="764"/>
      <c r="G26" s="764"/>
      <c r="H26" s="764"/>
      <c r="I26" s="764"/>
      <c r="J26" s="764"/>
      <c r="K26" s="764"/>
      <c r="L26" s="764"/>
      <c r="M26" s="764"/>
      <c r="N26" s="764"/>
      <c r="O26" s="764"/>
      <c r="P26" s="765"/>
      <c r="Q26" s="769" t="s">
        <v>380</v>
      </c>
      <c r="R26" s="770"/>
      <c r="S26" s="770"/>
      <c r="T26" s="770"/>
      <c r="U26" s="771"/>
      <c r="V26" s="769" t="s">
        <v>381</v>
      </c>
      <c r="W26" s="770"/>
      <c r="X26" s="770"/>
      <c r="Y26" s="770"/>
      <c r="Z26" s="771"/>
      <c r="AA26" s="769" t="s">
        <v>382</v>
      </c>
      <c r="AB26" s="770"/>
      <c r="AC26" s="770"/>
      <c r="AD26" s="770"/>
      <c r="AE26" s="770"/>
      <c r="AF26" s="850" t="s">
        <v>383</v>
      </c>
      <c r="AG26" s="851"/>
      <c r="AH26" s="851"/>
      <c r="AI26" s="851"/>
      <c r="AJ26" s="852"/>
      <c r="AK26" s="770" t="s">
        <v>384</v>
      </c>
      <c r="AL26" s="770"/>
      <c r="AM26" s="770"/>
      <c r="AN26" s="770"/>
      <c r="AO26" s="771"/>
      <c r="AP26" s="769" t="s">
        <v>385</v>
      </c>
      <c r="AQ26" s="770"/>
      <c r="AR26" s="770"/>
      <c r="AS26" s="770"/>
      <c r="AT26" s="771"/>
      <c r="AU26" s="769" t="s">
        <v>386</v>
      </c>
      <c r="AV26" s="770"/>
      <c r="AW26" s="770"/>
      <c r="AX26" s="770"/>
      <c r="AY26" s="771"/>
      <c r="AZ26" s="769" t="s">
        <v>387</v>
      </c>
      <c r="BA26" s="770"/>
      <c r="BB26" s="770"/>
      <c r="BC26" s="770"/>
      <c r="BD26" s="771"/>
      <c r="BE26" s="769" t="s">
        <v>364</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5">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2">
      <c r="A28" s="230">
        <v>1</v>
      </c>
      <c r="B28" s="785" t="s">
        <v>388</v>
      </c>
      <c r="C28" s="786"/>
      <c r="D28" s="786"/>
      <c r="E28" s="786"/>
      <c r="F28" s="786"/>
      <c r="G28" s="786"/>
      <c r="H28" s="786"/>
      <c r="I28" s="786"/>
      <c r="J28" s="786"/>
      <c r="K28" s="786"/>
      <c r="L28" s="786"/>
      <c r="M28" s="786"/>
      <c r="N28" s="786"/>
      <c r="O28" s="786"/>
      <c r="P28" s="787"/>
      <c r="Q28" s="858">
        <v>6663</v>
      </c>
      <c r="R28" s="859"/>
      <c r="S28" s="859"/>
      <c r="T28" s="859"/>
      <c r="U28" s="859"/>
      <c r="V28" s="859">
        <v>6640</v>
      </c>
      <c r="W28" s="859"/>
      <c r="X28" s="859"/>
      <c r="Y28" s="859"/>
      <c r="Z28" s="859"/>
      <c r="AA28" s="859">
        <v>23</v>
      </c>
      <c r="AB28" s="859"/>
      <c r="AC28" s="859"/>
      <c r="AD28" s="859"/>
      <c r="AE28" s="860"/>
      <c r="AF28" s="861">
        <v>23</v>
      </c>
      <c r="AG28" s="859"/>
      <c r="AH28" s="859"/>
      <c r="AI28" s="859"/>
      <c r="AJ28" s="862"/>
      <c r="AK28" s="863">
        <v>481</v>
      </c>
      <c r="AL28" s="864"/>
      <c r="AM28" s="864"/>
      <c r="AN28" s="864"/>
      <c r="AO28" s="864"/>
      <c r="AP28" s="864" t="s">
        <v>547</v>
      </c>
      <c r="AQ28" s="864"/>
      <c r="AR28" s="864"/>
      <c r="AS28" s="864"/>
      <c r="AT28" s="864"/>
      <c r="AU28" s="864" t="s">
        <v>547</v>
      </c>
      <c r="AV28" s="864"/>
      <c r="AW28" s="864"/>
      <c r="AX28" s="864"/>
      <c r="AY28" s="864"/>
      <c r="AZ28" s="865" t="s">
        <v>547</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2">
      <c r="A29" s="230">
        <v>2</v>
      </c>
      <c r="B29" s="816" t="s">
        <v>389</v>
      </c>
      <c r="C29" s="817"/>
      <c r="D29" s="817"/>
      <c r="E29" s="817"/>
      <c r="F29" s="817"/>
      <c r="G29" s="817"/>
      <c r="H29" s="817"/>
      <c r="I29" s="817"/>
      <c r="J29" s="817"/>
      <c r="K29" s="817"/>
      <c r="L29" s="817"/>
      <c r="M29" s="817"/>
      <c r="N29" s="817"/>
      <c r="O29" s="817"/>
      <c r="P29" s="818"/>
      <c r="Q29" s="819">
        <v>651</v>
      </c>
      <c r="R29" s="820"/>
      <c r="S29" s="820"/>
      <c r="T29" s="820"/>
      <c r="U29" s="820"/>
      <c r="V29" s="820">
        <v>646</v>
      </c>
      <c r="W29" s="820"/>
      <c r="X29" s="820"/>
      <c r="Y29" s="820"/>
      <c r="Z29" s="820"/>
      <c r="AA29" s="820">
        <v>5</v>
      </c>
      <c r="AB29" s="820"/>
      <c r="AC29" s="820"/>
      <c r="AD29" s="820"/>
      <c r="AE29" s="821"/>
      <c r="AF29" s="822">
        <v>5</v>
      </c>
      <c r="AG29" s="823"/>
      <c r="AH29" s="823"/>
      <c r="AI29" s="823"/>
      <c r="AJ29" s="824"/>
      <c r="AK29" s="870">
        <v>213</v>
      </c>
      <c r="AL29" s="866"/>
      <c r="AM29" s="866"/>
      <c r="AN29" s="866"/>
      <c r="AO29" s="866"/>
      <c r="AP29" s="866" t="s">
        <v>547</v>
      </c>
      <c r="AQ29" s="866"/>
      <c r="AR29" s="866"/>
      <c r="AS29" s="866"/>
      <c r="AT29" s="866"/>
      <c r="AU29" s="866" t="s">
        <v>547</v>
      </c>
      <c r="AV29" s="866"/>
      <c r="AW29" s="866"/>
      <c r="AX29" s="866"/>
      <c r="AY29" s="866"/>
      <c r="AZ29" s="867" t="s">
        <v>547</v>
      </c>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2">
      <c r="A30" s="230">
        <v>3</v>
      </c>
      <c r="B30" s="816" t="s">
        <v>390</v>
      </c>
      <c r="C30" s="817"/>
      <c r="D30" s="817"/>
      <c r="E30" s="817"/>
      <c r="F30" s="817"/>
      <c r="G30" s="817"/>
      <c r="H30" s="817"/>
      <c r="I30" s="817"/>
      <c r="J30" s="817"/>
      <c r="K30" s="817"/>
      <c r="L30" s="817"/>
      <c r="M30" s="817"/>
      <c r="N30" s="817"/>
      <c r="O30" s="817"/>
      <c r="P30" s="818"/>
      <c r="Q30" s="819">
        <v>1014</v>
      </c>
      <c r="R30" s="820"/>
      <c r="S30" s="820"/>
      <c r="T30" s="820"/>
      <c r="U30" s="820"/>
      <c r="V30" s="820">
        <v>843</v>
      </c>
      <c r="W30" s="820"/>
      <c r="X30" s="820"/>
      <c r="Y30" s="820"/>
      <c r="Z30" s="820"/>
      <c r="AA30" s="820">
        <v>171</v>
      </c>
      <c r="AB30" s="820"/>
      <c r="AC30" s="820"/>
      <c r="AD30" s="820"/>
      <c r="AE30" s="821"/>
      <c r="AF30" s="822">
        <v>1087</v>
      </c>
      <c r="AG30" s="823"/>
      <c r="AH30" s="823"/>
      <c r="AI30" s="823"/>
      <c r="AJ30" s="824"/>
      <c r="AK30" s="870">
        <v>223</v>
      </c>
      <c r="AL30" s="866"/>
      <c r="AM30" s="866"/>
      <c r="AN30" s="866"/>
      <c r="AO30" s="866"/>
      <c r="AP30" s="866">
        <v>2748</v>
      </c>
      <c r="AQ30" s="866"/>
      <c r="AR30" s="866"/>
      <c r="AS30" s="866"/>
      <c r="AT30" s="866"/>
      <c r="AU30" s="866">
        <v>967</v>
      </c>
      <c r="AV30" s="866"/>
      <c r="AW30" s="866"/>
      <c r="AX30" s="866"/>
      <c r="AY30" s="866"/>
      <c r="AZ30" s="867" t="s">
        <v>547</v>
      </c>
      <c r="BA30" s="867"/>
      <c r="BB30" s="867"/>
      <c r="BC30" s="867"/>
      <c r="BD30" s="867"/>
      <c r="BE30" s="868" t="s">
        <v>391</v>
      </c>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2">
      <c r="A31" s="230">
        <v>4</v>
      </c>
      <c r="B31" s="816" t="s">
        <v>392</v>
      </c>
      <c r="C31" s="817"/>
      <c r="D31" s="817"/>
      <c r="E31" s="817"/>
      <c r="F31" s="817"/>
      <c r="G31" s="817"/>
      <c r="H31" s="817"/>
      <c r="I31" s="817"/>
      <c r="J31" s="817"/>
      <c r="K31" s="817"/>
      <c r="L31" s="817"/>
      <c r="M31" s="817"/>
      <c r="N31" s="817"/>
      <c r="O31" s="817"/>
      <c r="P31" s="818"/>
      <c r="Q31" s="819">
        <v>1205</v>
      </c>
      <c r="R31" s="820"/>
      <c r="S31" s="820"/>
      <c r="T31" s="820"/>
      <c r="U31" s="820"/>
      <c r="V31" s="820">
        <v>1076</v>
      </c>
      <c r="W31" s="820"/>
      <c r="X31" s="820"/>
      <c r="Y31" s="820"/>
      <c r="Z31" s="820"/>
      <c r="AA31" s="820">
        <v>129</v>
      </c>
      <c r="AB31" s="820"/>
      <c r="AC31" s="820"/>
      <c r="AD31" s="820"/>
      <c r="AE31" s="821"/>
      <c r="AF31" s="822">
        <v>478</v>
      </c>
      <c r="AG31" s="823"/>
      <c r="AH31" s="823"/>
      <c r="AI31" s="823"/>
      <c r="AJ31" s="824"/>
      <c r="AK31" s="870">
        <v>675</v>
      </c>
      <c r="AL31" s="866"/>
      <c r="AM31" s="866"/>
      <c r="AN31" s="866"/>
      <c r="AO31" s="866"/>
      <c r="AP31" s="866">
        <v>3143</v>
      </c>
      <c r="AQ31" s="866"/>
      <c r="AR31" s="866"/>
      <c r="AS31" s="866"/>
      <c r="AT31" s="866"/>
      <c r="AU31" s="866">
        <v>2785</v>
      </c>
      <c r="AV31" s="866"/>
      <c r="AW31" s="866"/>
      <c r="AX31" s="866"/>
      <c r="AY31" s="866"/>
      <c r="AZ31" s="867" t="s">
        <v>547</v>
      </c>
      <c r="BA31" s="867"/>
      <c r="BB31" s="867"/>
      <c r="BC31" s="867"/>
      <c r="BD31" s="867"/>
      <c r="BE31" s="868" t="s">
        <v>391</v>
      </c>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2">
      <c r="A32" s="230">
        <v>5</v>
      </c>
      <c r="B32" s="816" t="s">
        <v>393</v>
      </c>
      <c r="C32" s="817"/>
      <c r="D32" s="817"/>
      <c r="E32" s="817"/>
      <c r="F32" s="817"/>
      <c r="G32" s="817"/>
      <c r="H32" s="817"/>
      <c r="I32" s="817"/>
      <c r="J32" s="817"/>
      <c r="K32" s="817"/>
      <c r="L32" s="817"/>
      <c r="M32" s="817"/>
      <c r="N32" s="817"/>
      <c r="O32" s="817"/>
      <c r="P32" s="818"/>
      <c r="Q32" s="819">
        <v>51</v>
      </c>
      <c r="R32" s="820"/>
      <c r="S32" s="820"/>
      <c r="T32" s="820"/>
      <c r="U32" s="820"/>
      <c r="V32" s="820">
        <v>45</v>
      </c>
      <c r="W32" s="820"/>
      <c r="X32" s="820"/>
      <c r="Y32" s="820"/>
      <c r="Z32" s="820"/>
      <c r="AA32" s="820">
        <v>6</v>
      </c>
      <c r="AB32" s="820"/>
      <c r="AC32" s="820"/>
      <c r="AD32" s="820"/>
      <c r="AE32" s="821"/>
      <c r="AF32" s="822">
        <v>6</v>
      </c>
      <c r="AG32" s="823"/>
      <c r="AH32" s="823"/>
      <c r="AI32" s="823"/>
      <c r="AJ32" s="824"/>
      <c r="AK32" s="870">
        <v>16</v>
      </c>
      <c r="AL32" s="866"/>
      <c r="AM32" s="866"/>
      <c r="AN32" s="866"/>
      <c r="AO32" s="866"/>
      <c r="AP32" s="866" t="s">
        <v>547</v>
      </c>
      <c r="AQ32" s="866"/>
      <c r="AR32" s="866"/>
      <c r="AS32" s="866"/>
      <c r="AT32" s="866"/>
      <c r="AU32" s="866" t="s">
        <v>547</v>
      </c>
      <c r="AV32" s="866"/>
      <c r="AW32" s="866"/>
      <c r="AX32" s="866"/>
      <c r="AY32" s="866"/>
      <c r="AZ32" s="867" t="s">
        <v>547</v>
      </c>
      <c r="BA32" s="867"/>
      <c r="BB32" s="867"/>
      <c r="BC32" s="867"/>
      <c r="BD32" s="867"/>
      <c r="BE32" s="868" t="s">
        <v>394</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2">
      <c r="A33" s="230">
        <v>6</v>
      </c>
      <c r="B33" s="816" t="s">
        <v>395</v>
      </c>
      <c r="C33" s="817"/>
      <c r="D33" s="817"/>
      <c r="E33" s="817"/>
      <c r="F33" s="817"/>
      <c r="G33" s="817"/>
      <c r="H33" s="817"/>
      <c r="I33" s="817"/>
      <c r="J33" s="817"/>
      <c r="K33" s="817"/>
      <c r="L33" s="817"/>
      <c r="M33" s="817"/>
      <c r="N33" s="817"/>
      <c r="O33" s="817"/>
      <c r="P33" s="818"/>
      <c r="Q33" s="819">
        <v>14</v>
      </c>
      <c r="R33" s="820"/>
      <c r="S33" s="820"/>
      <c r="T33" s="820"/>
      <c r="U33" s="820"/>
      <c r="V33" s="820">
        <v>12</v>
      </c>
      <c r="W33" s="820"/>
      <c r="X33" s="820"/>
      <c r="Y33" s="820"/>
      <c r="Z33" s="820"/>
      <c r="AA33" s="820">
        <v>2</v>
      </c>
      <c r="AB33" s="820"/>
      <c r="AC33" s="820"/>
      <c r="AD33" s="820"/>
      <c r="AE33" s="821"/>
      <c r="AF33" s="822">
        <v>2</v>
      </c>
      <c r="AG33" s="823"/>
      <c r="AH33" s="823"/>
      <c r="AI33" s="823"/>
      <c r="AJ33" s="824"/>
      <c r="AK33" s="870">
        <v>3</v>
      </c>
      <c r="AL33" s="866"/>
      <c r="AM33" s="866"/>
      <c r="AN33" s="866"/>
      <c r="AO33" s="866"/>
      <c r="AP33" s="866" t="s">
        <v>547</v>
      </c>
      <c r="AQ33" s="866"/>
      <c r="AR33" s="866"/>
      <c r="AS33" s="866"/>
      <c r="AT33" s="866"/>
      <c r="AU33" s="866" t="s">
        <v>547</v>
      </c>
      <c r="AV33" s="866"/>
      <c r="AW33" s="866"/>
      <c r="AX33" s="866"/>
      <c r="AY33" s="866"/>
      <c r="AZ33" s="867" t="s">
        <v>547</v>
      </c>
      <c r="BA33" s="867"/>
      <c r="BB33" s="867"/>
      <c r="BC33" s="867"/>
      <c r="BD33" s="867"/>
      <c r="BE33" s="868" t="s">
        <v>394</v>
      </c>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2">
      <c r="A34" s="230">
        <v>7</v>
      </c>
      <c r="B34" s="816" t="s">
        <v>396</v>
      </c>
      <c r="C34" s="817"/>
      <c r="D34" s="817"/>
      <c r="E34" s="817"/>
      <c r="F34" s="817"/>
      <c r="G34" s="817"/>
      <c r="H34" s="817"/>
      <c r="I34" s="817"/>
      <c r="J34" s="817"/>
      <c r="K34" s="817"/>
      <c r="L34" s="817"/>
      <c r="M34" s="817"/>
      <c r="N34" s="817"/>
      <c r="O34" s="817"/>
      <c r="P34" s="818"/>
      <c r="Q34" s="819">
        <v>452</v>
      </c>
      <c r="R34" s="820"/>
      <c r="S34" s="820"/>
      <c r="T34" s="820"/>
      <c r="U34" s="820"/>
      <c r="V34" s="820">
        <v>452</v>
      </c>
      <c r="W34" s="820"/>
      <c r="X34" s="820"/>
      <c r="Y34" s="820"/>
      <c r="Z34" s="820"/>
      <c r="AA34" s="820">
        <v>0</v>
      </c>
      <c r="AB34" s="820"/>
      <c r="AC34" s="820"/>
      <c r="AD34" s="820"/>
      <c r="AE34" s="821"/>
      <c r="AF34" s="822">
        <v>420</v>
      </c>
      <c r="AG34" s="823"/>
      <c r="AH34" s="823"/>
      <c r="AI34" s="823"/>
      <c r="AJ34" s="824"/>
      <c r="AK34" s="870" t="s">
        <v>547</v>
      </c>
      <c r="AL34" s="866"/>
      <c r="AM34" s="866"/>
      <c r="AN34" s="866"/>
      <c r="AO34" s="866"/>
      <c r="AP34" s="866">
        <v>11</v>
      </c>
      <c r="AQ34" s="866"/>
      <c r="AR34" s="866"/>
      <c r="AS34" s="866"/>
      <c r="AT34" s="866"/>
      <c r="AU34" s="866" t="s">
        <v>547</v>
      </c>
      <c r="AV34" s="866"/>
      <c r="AW34" s="866"/>
      <c r="AX34" s="866"/>
      <c r="AY34" s="866"/>
      <c r="AZ34" s="867" t="s">
        <v>547</v>
      </c>
      <c r="BA34" s="867"/>
      <c r="BB34" s="867"/>
      <c r="BC34" s="867"/>
      <c r="BD34" s="867"/>
      <c r="BE34" s="868" t="s">
        <v>394</v>
      </c>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2">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2">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2">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2">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2">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2">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2">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2">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2">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2">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2">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2">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2">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2">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2">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2">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2">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2">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2">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2">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2">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2">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2">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2">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2">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2">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5">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2">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397</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5">
      <c r="A63" s="228" t="s">
        <v>376</v>
      </c>
      <c r="B63" s="825" t="s">
        <v>398</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2021</v>
      </c>
      <c r="AG63" s="880"/>
      <c r="AH63" s="880"/>
      <c r="AI63" s="880"/>
      <c r="AJ63" s="881"/>
      <c r="AK63" s="882"/>
      <c r="AL63" s="877"/>
      <c r="AM63" s="877"/>
      <c r="AN63" s="877"/>
      <c r="AO63" s="877"/>
      <c r="AP63" s="880">
        <v>5902</v>
      </c>
      <c r="AQ63" s="880"/>
      <c r="AR63" s="880"/>
      <c r="AS63" s="880"/>
      <c r="AT63" s="880"/>
      <c r="AU63" s="880">
        <v>3752</v>
      </c>
      <c r="AV63" s="880"/>
      <c r="AW63" s="880"/>
      <c r="AX63" s="880"/>
      <c r="AY63" s="880"/>
      <c r="AZ63" s="884"/>
      <c r="BA63" s="884"/>
      <c r="BB63" s="884"/>
      <c r="BC63" s="884"/>
      <c r="BD63" s="884"/>
      <c r="BE63" s="885"/>
      <c r="BF63" s="885"/>
      <c r="BG63" s="885"/>
      <c r="BH63" s="885"/>
      <c r="BI63" s="886"/>
      <c r="BJ63" s="887" t="s">
        <v>122</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5">
      <c r="A65" s="220" t="s">
        <v>399</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2">
      <c r="A66" s="763" t="s">
        <v>400</v>
      </c>
      <c r="B66" s="764"/>
      <c r="C66" s="764"/>
      <c r="D66" s="764"/>
      <c r="E66" s="764"/>
      <c r="F66" s="764"/>
      <c r="G66" s="764"/>
      <c r="H66" s="764"/>
      <c r="I66" s="764"/>
      <c r="J66" s="764"/>
      <c r="K66" s="764"/>
      <c r="L66" s="764"/>
      <c r="M66" s="764"/>
      <c r="N66" s="764"/>
      <c r="O66" s="764"/>
      <c r="P66" s="765"/>
      <c r="Q66" s="769" t="s">
        <v>380</v>
      </c>
      <c r="R66" s="770"/>
      <c r="S66" s="770"/>
      <c r="T66" s="770"/>
      <c r="U66" s="771"/>
      <c r="V66" s="769" t="s">
        <v>381</v>
      </c>
      <c r="W66" s="770"/>
      <c r="X66" s="770"/>
      <c r="Y66" s="770"/>
      <c r="Z66" s="771"/>
      <c r="AA66" s="769" t="s">
        <v>382</v>
      </c>
      <c r="AB66" s="770"/>
      <c r="AC66" s="770"/>
      <c r="AD66" s="770"/>
      <c r="AE66" s="771"/>
      <c r="AF66" s="890" t="s">
        <v>383</v>
      </c>
      <c r="AG66" s="851"/>
      <c r="AH66" s="851"/>
      <c r="AI66" s="851"/>
      <c r="AJ66" s="891"/>
      <c r="AK66" s="769" t="s">
        <v>384</v>
      </c>
      <c r="AL66" s="764"/>
      <c r="AM66" s="764"/>
      <c r="AN66" s="764"/>
      <c r="AO66" s="765"/>
      <c r="AP66" s="769" t="s">
        <v>385</v>
      </c>
      <c r="AQ66" s="770"/>
      <c r="AR66" s="770"/>
      <c r="AS66" s="770"/>
      <c r="AT66" s="771"/>
      <c r="AU66" s="769" t="s">
        <v>401</v>
      </c>
      <c r="AV66" s="770"/>
      <c r="AW66" s="770"/>
      <c r="AX66" s="770"/>
      <c r="AY66" s="771"/>
      <c r="AZ66" s="769" t="s">
        <v>364</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5">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2">
      <c r="A68" s="224">
        <v>1</v>
      </c>
      <c r="B68" s="905" t="s">
        <v>548</v>
      </c>
      <c r="C68" s="906"/>
      <c r="D68" s="906"/>
      <c r="E68" s="906"/>
      <c r="F68" s="906"/>
      <c r="G68" s="906"/>
      <c r="H68" s="906"/>
      <c r="I68" s="906"/>
      <c r="J68" s="906"/>
      <c r="K68" s="906"/>
      <c r="L68" s="906"/>
      <c r="M68" s="906"/>
      <c r="N68" s="906"/>
      <c r="O68" s="906"/>
      <c r="P68" s="907"/>
      <c r="Q68" s="908">
        <v>436</v>
      </c>
      <c r="R68" s="902"/>
      <c r="S68" s="902"/>
      <c r="T68" s="902"/>
      <c r="U68" s="902"/>
      <c r="V68" s="902">
        <v>433</v>
      </c>
      <c r="W68" s="902"/>
      <c r="X68" s="902"/>
      <c r="Y68" s="902"/>
      <c r="Z68" s="902"/>
      <c r="AA68" s="902">
        <v>3</v>
      </c>
      <c r="AB68" s="902"/>
      <c r="AC68" s="902"/>
      <c r="AD68" s="902"/>
      <c r="AE68" s="902"/>
      <c r="AF68" s="902">
        <v>3</v>
      </c>
      <c r="AG68" s="902"/>
      <c r="AH68" s="902"/>
      <c r="AI68" s="902"/>
      <c r="AJ68" s="902"/>
      <c r="AK68" s="902" t="s">
        <v>547</v>
      </c>
      <c r="AL68" s="902"/>
      <c r="AM68" s="902"/>
      <c r="AN68" s="902"/>
      <c r="AO68" s="902"/>
      <c r="AP68" s="902" t="s">
        <v>547</v>
      </c>
      <c r="AQ68" s="902"/>
      <c r="AR68" s="902"/>
      <c r="AS68" s="902"/>
      <c r="AT68" s="902"/>
      <c r="AU68" s="902" t="s">
        <v>547</v>
      </c>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2">
      <c r="A69" s="226">
        <v>2</v>
      </c>
      <c r="B69" s="909" t="s">
        <v>549</v>
      </c>
      <c r="C69" s="910"/>
      <c r="D69" s="910"/>
      <c r="E69" s="910"/>
      <c r="F69" s="910"/>
      <c r="G69" s="910"/>
      <c r="H69" s="910"/>
      <c r="I69" s="910"/>
      <c r="J69" s="910"/>
      <c r="K69" s="910"/>
      <c r="L69" s="910"/>
      <c r="M69" s="910"/>
      <c r="N69" s="910"/>
      <c r="O69" s="910"/>
      <c r="P69" s="911"/>
      <c r="Q69" s="912">
        <v>59</v>
      </c>
      <c r="R69" s="866"/>
      <c r="S69" s="866"/>
      <c r="T69" s="866"/>
      <c r="U69" s="866"/>
      <c r="V69" s="866">
        <v>57</v>
      </c>
      <c r="W69" s="866"/>
      <c r="X69" s="866"/>
      <c r="Y69" s="866"/>
      <c r="Z69" s="866"/>
      <c r="AA69" s="866">
        <v>2</v>
      </c>
      <c r="AB69" s="866"/>
      <c r="AC69" s="866"/>
      <c r="AD69" s="866"/>
      <c r="AE69" s="866"/>
      <c r="AF69" s="866">
        <v>2</v>
      </c>
      <c r="AG69" s="866"/>
      <c r="AH69" s="866"/>
      <c r="AI69" s="866"/>
      <c r="AJ69" s="866"/>
      <c r="AK69" s="866">
        <v>44</v>
      </c>
      <c r="AL69" s="866"/>
      <c r="AM69" s="866"/>
      <c r="AN69" s="866"/>
      <c r="AO69" s="866"/>
      <c r="AP69" s="866" t="s">
        <v>547</v>
      </c>
      <c r="AQ69" s="866"/>
      <c r="AR69" s="866"/>
      <c r="AS69" s="866"/>
      <c r="AT69" s="866"/>
      <c r="AU69" s="866" t="s">
        <v>547</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2">
      <c r="A70" s="226">
        <v>3</v>
      </c>
      <c r="B70" s="909" t="s">
        <v>550</v>
      </c>
      <c r="C70" s="910"/>
      <c r="D70" s="910"/>
      <c r="E70" s="910"/>
      <c r="F70" s="910"/>
      <c r="G70" s="910"/>
      <c r="H70" s="910"/>
      <c r="I70" s="910"/>
      <c r="J70" s="910"/>
      <c r="K70" s="910"/>
      <c r="L70" s="910"/>
      <c r="M70" s="910"/>
      <c r="N70" s="910"/>
      <c r="O70" s="910"/>
      <c r="P70" s="911"/>
      <c r="Q70" s="912">
        <v>398</v>
      </c>
      <c r="R70" s="866"/>
      <c r="S70" s="866"/>
      <c r="T70" s="866"/>
      <c r="U70" s="866"/>
      <c r="V70" s="866">
        <v>398</v>
      </c>
      <c r="W70" s="866"/>
      <c r="X70" s="866"/>
      <c r="Y70" s="866"/>
      <c r="Z70" s="866"/>
      <c r="AA70" s="866" t="s">
        <v>547</v>
      </c>
      <c r="AB70" s="866"/>
      <c r="AC70" s="866"/>
      <c r="AD70" s="866"/>
      <c r="AE70" s="866"/>
      <c r="AF70" s="866" t="s">
        <v>547</v>
      </c>
      <c r="AG70" s="866"/>
      <c r="AH70" s="866"/>
      <c r="AI70" s="866"/>
      <c r="AJ70" s="866"/>
      <c r="AK70" s="866">
        <v>326</v>
      </c>
      <c r="AL70" s="866"/>
      <c r="AM70" s="866"/>
      <c r="AN70" s="866"/>
      <c r="AO70" s="866"/>
      <c r="AP70" s="866">
        <v>2131</v>
      </c>
      <c r="AQ70" s="866"/>
      <c r="AR70" s="866"/>
      <c r="AS70" s="866"/>
      <c r="AT70" s="866"/>
      <c r="AU70" s="866">
        <v>24</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2">
      <c r="A71" s="226">
        <v>4</v>
      </c>
      <c r="B71" s="909" t="s">
        <v>551</v>
      </c>
      <c r="C71" s="910"/>
      <c r="D71" s="910"/>
      <c r="E71" s="910"/>
      <c r="F71" s="910"/>
      <c r="G71" s="910"/>
      <c r="H71" s="910"/>
      <c r="I71" s="910"/>
      <c r="J71" s="910"/>
      <c r="K71" s="910"/>
      <c r="L71" s="910"/>
      <c r="M71" s="910"/>
      <c r="N71" s="910"/>
      <c r="O71" s="910"/>
      <c r="P71" s="911"/>
      <c r="Q71" s="912">
        <v>4369</v>
      </c>
      <c r="R71" s="866"/>
      <c r="S71" s="866"/>
      <c r="T71" s="866"/>
      <c r="U71" s="866"/>
      <c r="V71" s="866">
        <v>4169</v>
      </c>
      <c r="W71" s="866"/>
      <c r="X71" s="866"/>
      <c r="Y71" s="866"/>
      <c r="Z71" s="866"/>
      <c r="AA71" s="866">
        <v>200</v>
      </c>
      <c r="AB71" s="866"/>
      <c r="AC71" s="866"/>
      <c r="AD71" s="866"/>
      <c r="AE71" s="866"/>
      <c r="AF71" s="866">
        <v>200</v>
      </c>
      <c r="AG71" s="866"/>
      <c r="AH71" s="866"/>
      <c r="AI71" s="866"/>
      <c r="AJ71" s="866"/>
      <c r="AK71" s="866">
        <v>181</v>
      </c>
      <c r="AL71" s="866"/>
      <c r="AM71" s="866"/>
      <c r="AN71" s="866"/>
      <c r="AO71" s="866"/>
      <c r="AP71" s="866">
        <v>1775</v>
      </c>
      <c r="AQ71" s="866"/>
      <c r="AR71" s="866"/>
      <c r="AS71" s="866"/>
      <c r="AT71" s="866"/>
      <c r="AU71" s="866">
        <v>337</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2">
      <c r="A72" s="226">
        <v>5</v>
      </c>
      <c r="B72" s="909" t="s">
        <v>552</v>
      </c>
      <c r="C72" s="910"/>
      <c r="D72" s="910"/>
      <c r="E72" s="910"/>
      <c r="F72" s="910"/>
      <c r="G72" s="910"/>
      <c r="H72" s="910"/>
      <c r="I72" s="910"/>
      <c r="J72" s="910"/>
      <c r="K72" s="910"/>
      <c r="L72" s="910"/>
      <c r="M72" s="910"/>
      <c r="N72" s="910"/>
      <c r="O72" s="910"/>
      <c r="P72" s="911"/>
      <c r="Q72" s="912">
        <v>6094</v>
      </c>
      <c r="R72" s="866"/>
      <c r="S72" s="866"/>
      <c r="T72" s="866"/>
      <c r="U72" s="866"/>
      <c r="V72" s="866">
        <v>6604</v>
      </c>
      <c r="W72" s="866"/>
      <c r="X72" s="866"/>
      <c r="Y72" s="866"/>
      <c r="Z72" s="866"/>
      <c r="AA72" s="866">
        <v>-510</v>
      </c>
      <c r="AB72" s="866"/>
      <c r="AC72" s="866"/>
      <c r="AD72" s="866"/>
      <c r="AE72" s="866"/>
      <c r="AF72" s="866">
        <v>133</v>
      </c>
      <c r="AG72" s="866"/>
      <c r="AH72" s="866"/>
      <c r="AI72" s="866"/>
      <c r="AJ72" s="866"/>
      <c r="AK72" s="866" t="s">
        <v>547</v>
      </c>
      <c r="AL72" s="866"/>
      <c r="AM72" s="866"/>
      <c r="AN72" s="866"/>
      <c r="AO72" s="866"/>
      <c r="AP72" s="866">
        <v>4188</v>
      </c>
      <c r="AQ72" s="866"/>
      <c r="AR72" s="866"/>
      <c r="AS72" s="866"/>
      <c r="AT72" s="866"/>
      <c r="AU72" s="866">
        <v>25</v>
      </c>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2">
      <c r="A73" s="226">
        <v>6</v>
      </c>
      <c r="B73" s="909" t="s">
        <v>553</v>
      </c>
      <c r="C73" s="910"/>
      <c r="D73" s="910"/>
      <c r="E73" s="910"/>
      <c r="F73" s="910"/>
      <c r="G73" s="910"/>
      <c r="H73" s="910"/>
      <c r="I73" s="910"/>
      <c r="J73" s="910"/>
      <c r="K73" s="910"/>
      <c r="L73" s="910"/>
      <c r="M73" s="910"/>
      <c r="N73" s="910"/>
      <c r="O73" s="910"/>
      <c r="P73" s="911"/>
      <c r="Q73" s="912">
        <v>9299</v>
      </c>
      <c r="R73" s="866"/>
      <c r="S73" s="866"/>
      <c r="T73" s="866"/>
      <c r="U73" s="866"/>
      <c r="V73" s="866">
        <v>8940</v>
      </c>
      <c r="W73" s="866"/>
      <c r="X73" s="866"/>
      <c r="Y73" s="866"/>
      <c r="Z73" s="866"/>
      <c r="AA73" s="866">
        <v>359</v>
      </c>
      <c r="AB73" s="866"/>
      <c r="AC73" s="866"/>
      <c r="AD73" s="866"/>
      <c r="AE73" s="866"/>
      <c r="AF73" s="866">
        <v>359</v>
      </c>
      <c r="AG73" s="866"/>
      <c r="AH73" s="866"/>
      <c r="AI73" s="866"/>
      <c r="AJ73" s="866"/>
      <c r="AK73" s="866" t="s">
        <v>547</v>
      </c>
      <c r="AL73" s="866"/>
      <c r="AM73" s="866"/>
      <c r="AN73" s="866"/>
      <c r="AO73" s="866"/>
      <c r="AP73" s="866">
        <v>4221</v>
      </c>
      <c r="AQ73" s="866"/>
      <c r="AR73" s="866"/>
      <c r="AS73" s="866"/>
      <c r="AT73" s="866"/>
      <c r="AU73" s="866">
        <v>939</v>
      </c>
      <c r="AV73" s="866"/>
      <c r="AW73" s="866"/>
      <c r="AX73" s="866"/>
      <c r="AY73" s="866"/>
      <c r="AZ73" s="913"/>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2">
      <c r="A74" s="226">
        <v>7</v>
      </c>
      <c r="B74" s="909" t="s">
        <v>554</v>
      </c>
      <c r="C74" s="910"/>
      <c r="D74" s="910"/>
      <c r="E74" s="910"/>
      <c r="F74" s="910"/>
      <c r="G74" s="910"/>
      <c r="H74" s="910"/>
      <c r="I74" s="910"/>
      <c r="J74" s="910"/>
      <c r="K74" s="910"/>
      <c r="L74" s="910"/>
      <c r="M74" s="910"/>
      <c r="N74" s="910"/>
      <c r="O74" s="910"/>
      <c r="P74" s="911"/>
      <c r="Q74" s="912">
        <v>546</v>
      </c>
      <c r="R74" s="866"/>
      <c r="S74" s="866"/>
      <c r="T74" s="866"/>
      <c r="U74" s="866"/>
      <c r="V74" s="866">
        <v>510</v>
      </c>
      <c r="W74" s="866"/>
      <c r="X74" s="866"/>
      <c r="Y74" s="866"/>
      <c r="Z74" s="866"/>
      <c r="AA74" s="866">
        <v>36</v>
      </c>
      <c r="AB74" s="866"/>
      <c r="AC74" s="866"/>
      <c r="AD74" s="866"/>
      <c r="AE74" s="866"/>
      <c r="AF74" s="866">
        <v>36</v>
      </c>
      <c r="AG74" s="866"/>
      <c r="AH74" s="866"/>
      <c r="AI74" s="866"/>
      <c r="AJ74" s="866"/>
      <c r="AK74" s="866">
        <v>48</v>
      </c>
      <c r="AL74" s="866"/>
      <c r="AM74" s="866"/>
      <c r="AN74" s="866"/>
      <c r="AO74" s="866"/>
      <c r="AP74" s="866" t="s">
        <v>547</v>
      </c>
      <c r="AQ74" s="866"/>
      <c r="AR74" s="866"/>
      <c r="AS74" s="866"/>
      <c r="AT74" s="866"/>
      <c r="AU74" s="866" t="s">
        <v>547</v>
      </c>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2">
      <c r="A75" s="226">
        <v>8</v>
      </c>
      <c r="B75" s="909" t="s">
        <v>555</v>
      </c>
      <c r="C75" s="910"/>
      <c r="D75" s="910"/>
      <c r="E75" s="910"/>
      <c r="F75" s="910"/>
      <c r="G75" s="910"/>
      <c r="H75" s="910"/>
      <c r="I75" s="910"/>
      <c r="J75" s="910"/>
      <c r="K75" s="910"/>
      <c r="L75" s="910"/>
      <c r="M75" s="910"/>
      <c r="N75" s="910"/>
      <c r="O75" s="910"/>
      <c r="P75" s="911"/>
      <c r="Q75" s="914">
        <v>247081</v>
      </c>
      <c r="R75" s="915"/>
      <c r="S75" s="915"/>
      <c r="T75" s="915"/>
      <c r="U75" s="870"/>
      <c r="V75" s="916">
        <v>239887</v>
      </c>
      <c r="W75" s="915"/>
      <c r="X75" s="915"/>
      <c r="Y75" s="915"/>
      <c r="Z75" s="870"/>
      <c r="AA75" s="916">
        <v>7194</v>
      </c>
      <c r="AB75" s="915"/>
      <c r="AC75" s="915"/>
      <c r="AD75" s="915"/>
      <c r="AE75" s="870"/>
      <c r="AF75" s="916">
        <v>7194</v>
      </c>
      <c r="AG75" s="915"/>
      <c r="AH75" s="915"/>
      <c r="AI75" s="915"/>
      <c r="AJ75" s="870"/>
      <c r="AK75" s="916">
        <v>271</v>
      </c>
      <c r="AL75" s="915"/>
      <c r="AM75" s="915"/>
      <c r="AN75" s="915"/>
      <c r="AO75" s="870"/>
      <c r="AP75" s="916" t="s">
        <v>547</v>
      </c>
      <c r="AQ75" s="915"/>
      <c r="AR75" s="915"/>
      <c r="AS75" s="915"/>
      <c r="AT75" s="870"/>
      <c r="AU75" s="916" t="s">
        <v>547</v>
      </c>
      <c r="AV75" s="915"/>
      <c r="AW75" s="915"/>
      <c r="AX75" s="915"/>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2">
      <c r="A76" s="226">
        <v>9</v>
      </c>
      <c r="B76" s="909" t="s">
        <v>556</v>
      </c>
      <c r="C76" s="910"/>
      <c r="D76" s="910"/>
      <c r="E76" s="910"/>
      <c r="F76" s="910"/>
      <c r="G76" s="910"/>
      <c r="H76" s="910"/>
      <c r="I76" s="910"/>
      <c r="J76" s="910"/>
      <c r="K76" s="910"/>
      <c r="L76" s="910"/>
      <c r="M76" s="910"/>
      <c r="N76" s="910"/>
      <c r="O76" s="910"/>
      <c r="P76" s="911"/>
      <c r="Q76" s="914">
        <v>2465</v>
      </c>
      <c r="R76" s="915"/>
      <c r="S76" s="915"/>
      <c r="T76" s="915"/>
      <c r="U76" s="870"/>
      <c r="V76" s="916">
        <v>2429</v>
      </c>
      <c r="W76" s="915"/>
      <c r="X76" s="915"/>
      <c r="Y76" s="915"/>
      <c r="Z76" s="870"/>
      <c r="AA76" s="916">
        <v>36</v>
      </c>
      <c r="AB76" s="915"/>
      <c r="AC76" s="915"/>
      <c r="AD76" s="915"/>
      <c r="AE76" s="870"/>
      <c r="AF76" s="916">
        <v>36</v>
      </c>
      <c r="AG76" s="915"/>
      <c r="AH76" s="915"/>
      <c r="AI76" s="915"/>
      <c r="AJ76" s="870"/>
      <c r="AK76" s="916">
        <v>94</v>
      </c>
      <c r="AL76" s="915"/>
      <c r="AM76" s="915"/>
      <c r="AN76" s="915"/>
      <c r="AO76" s="870"/>
      <c r="AP76" s="916">
        <v>393</v>
      </c>
      <c r="AQ76" s="915"/>
      <c r="AR76" s="915"/>
      <c r="AS76" s="915"/>
      <c r="AT76" s="870"/>
      <c r="AU76" s="916">
        <v>393</v>
      </c>
      <c r="AV76" s="915"/>
      <c r="AW76" s="915"/>
      <c r="AX76" s="915"/>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2">
      <c r="A77" s="226">
        <v>10</v>
      </c>
      <c r="B77" s="909" t="s">
        <v>557</v>
      </c>
      <c r="C77" s="910"/>
      <c r="D77" s="910"/>
      <c r="E77" s="910"/>
      <c r="F77" s="910"/>
      <c r="G77" s="910"/>
      <c r="H77" s="910"/>
      <c r="I77" s="910"/>
      <c r="J77" s="910"/>
      <c r="K77" s="910"/>
      <c r="L77" s="910"/>
      <c r="M77" s="910"/>
      <c r="N77" s="910"/>
      <c r="O77" s="910"/>
      <c r="P77" s="911"/>
      <c r="Q77" s="914">
        <v>18875</v>
      </c>
      <c r="R77" s="915"/>
      <c r="S77" s="915"/>
      <c r="T77" s="915"/>
      <c r="U77" s="870"/>
      <c r="V77" s="916">
        <v>18479</v>
      </c>
      <c r="W77" s="915"/>
      <c r="X77" s="915"/>
      <c r="Y77" s="915"/>
      <c r="Z77" s="870"/>
      <c r="AA77" s="916">
        <v>395</v>
      </c>
      <c r="AB77" s="915"/>
      <c r="AC77" s="915"/>
      <c r="AD77" s="915"/>
      <c r="AE77" s="870"/>
      <c r="AF77" s="916">
        <v>395</v>
      </c>
      <c r="AG77" s="915"/>
      <c r="AH77" s="915"/>
      <c r="AI77" s="915"/>
      <c r="AJ77" s="870"/>
      <c r="AK77" s="916" t="s">
        <v>547</v>
      </c>
      <c r="AL77" s="915"/>
      <c r="AM77" s="915"/>
      <c r="AN77" s="915"/>
      <c r="AO77" s="870"/>
      <c r="AP77" s="916" t="s">
        <v>547</v>
      </c>
      <c r="AQ77" s="915"/>
      <c r="AR77" s="915"/>
      <c r="AS77" s="915"/>
      <c r="AT77" s="870"/>
      <c r="AU77" s="916" t="s">
        <v>547</v>
      </c>
      <c r="AV77" s="915"/>
      <c r="AW77" s="915"/>
      <c r="AX77" s="915"/>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2">
      <c r="A78" s="226">
        <v>11</v>
      </c>
      <c r="B78" s="909" t="s">
        <v>558</v>
      </c>
      <c r="C78" s="910"/>
      <c r="D78" s="910"/>
      <c r="E78" s="910"/>
      <c r="F78" s="910"/>
      <c r="G78" s="910"/>
      <c r="H78" s="910"/>
      <c r="I78" s="910"/>
      <c r="J78" s="910"/>
      <c r="K78" s="910"/>
      <c r="L78" s="910"/>
      <c r="M78" s="910"/>
      <c r="N78" s="910"/>
      <c r="O78" s="910"/>
      <c r="P78" s="911"/>
      <c r="Q78" s="912">
        <v>6262</v>
      </c>
      <c r="R78" s="866"/>
      <c r="S78" s="866"/>
      <c r="T78" s="866"/>
      <c r="U78" s="866"/>
      <c r="V78" s="866">
        <v>5765</v>
      </c>
      <c r="W78" s="866"/>
      <c r="X78" s="866"/>
      <c r="Y78" s="866"/>
      <c r="Z78" s="866"/>
      <c r="AA78" s="866">
        <v>496</v>
      </c>
      <c r="AB78" s="866"/>
      <c r="AC78" s="866"/>
      <c r="AD78" s="866"/>
      <c r="AE78" s="866"/>
      <c r="AF78" s="866">
        <v>496</v>
      </c>
      <c r="AG78" s="866"/>
      <c r="AH78" s="866"/>
      <c r="AI78" s="866"/>
      <c r="AJ78" s="866"/>
      <c r="AK78" s="866">
        <v>27</v>
      </c>
      <c r="AL78" s="866"/>
      <c r="AM78" s="866"/>
      <c r="AN78" s="866"/>
      <c r="AO78" s="866"/>
      <c r="AP78" s="866" t="s">
        <v>547</v>
      </c>
      <c r="AQ78" s="866"/>
      <c r="AR78" s="866"/>
      <c r="AS78" s="866"/>
      <c r="AT78" s="866"/>
      <c r="AU78" s="866" t="s">
        <v>547</v>
      </c>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2">
      <c r="A79" s="226">
        <v>12</v>
      </c>
      <c r="B79" s="909" t="s">
        <v>559</v>
      </c>
      <c r="C79" s="910"/>
      <c r="D79" s="910"/>
      <c r="E79" s="910"/>
      <c r="F79" s="910"/>
      <c r="G79" s="910"/>
      <c r="H79" s="910"/>
      <c r="I79" s="910"/>
      <c r="J79" s="910"/>
      <c r="K79" s="910"/>
      <c r="L79" s="910"/>
      <c r="M79" s="910"/>
      <c r="N79" s="910"/>
      <c r="O79" s="910"/>
      <c r="P79" s="911"/>
      <c r="Q79" s="912">
        <v>42</v>
      </c>
      <c r="R79" s="866"/>
      <c r="S79" s="866"/>
      <c r="T79" s="866"/>
      <c r="U79" s="866"/>
      <c r="V79" s="866">
        <v>35</v>
      </c>
      <c r="W79" s="866"/>
      <c r="X79" s="866"/>
      <c r="Y79" s="866"/>
      <c r="Z79" s="866"/>
      <c r="AA79" s="866">
        <v>7</v>
      </c>
      <c r="AB79" s="866"/>
      <c r="AC79" s="866"/>
      <c r="AD79" s="866"/>
      <c r="AE79" s="866"/>
      <c r="AF79" s="866">
        <v>7</v>
      </c>
      <c r="AG79" s="866"/>
      <c r="AH79" s="866"/>
      <c r="AI79" s="866"/>
      <c r="AJ79" s="866"/>
      <c r="AK79" s="866" t="s">
        <v>547</v>
      </c>
      <c r="AL79" s="866"/>
      <c r="AM79" s="866"/>
      <c r="AN79" s="866"/>
      <c r="AO79" s="866"/>
      <c r="AP79" s="866" t="s">
        <v>547</v>
      </c>
      <c r="AQ79" s="866"/>
      <c r="AR79" s="866"/>
      <c r="AS79" s="866"/>
      <c r="AT79" s="866"/>
      <c r="AU79" s="866" t="s">
        <v>547</v>
      </c>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2">
      <c r="A80" s="226">
        <v>13</v>
      </c>
      <c r="B80" s="909" t="s">
        <v>560</v>
      </c>
      <c r="C80" s="910"/>
      <c r="D80" s="910"/>
      <c r="E80" s="910"/>
      <c r="F80" s="910"/>
      <c r="G80" s="910"/>
      <c r="H80" s="910"/>
      <c r="I80" s="910"/>
      <c r="J80" s="910"/>
      <c r="K80" s="910"/>
      <c r="L80" s="910"/>
      <c r="M80" s="910"/>
      <c r="N80" s="910"/>
      <c r="O80" s="910"/>
      <c r="P80" s="911"/>
      <c r="Q80" s="912">
        <v>19</v>
      </c>
      <c r="R80" s="866"/>
      <c r="S80" s="866"/>
      <c r="T80" s="866"/>
      <c r="U80" s="866"/>
      <c r="V80" s="866">
        <v>17</v>
      </c>
      <c r="W80" s="866"/>
      <c r="X80" s="866"/>
      <c r="Y80" s="866"/>
      <c r="Z80" s="866"/>
      <c r="AA80" s="866">
        <v>2</v>
      </c>
      <c r="AB80" s="866"/>
      <c r="AC80" s="866"/>
      <c r="AD80" s="866"/>
      <c r="AE80" s="866"/>
      <c r="AF80" s="866">
        <v>2</v>
      </c>
      <c r="AG80" s="866"/>
      <c r="AH80" s="866"/>
      <c r="AI80" s="866"/>
      <c r="AJ80" s="866"/>
      <c r="AK80" s="866" t="s">
        <v>547</v>
      </c>
      <c r="AL80" s="866"/>
      <c r="AM80" s="866"/>
      <c r="AN80" s="866"/>
      <c r="AO80" s="866"/>
      <c r="AP80" s="866" t="s">
        <v>547</v>
      </c>
      <c r="AQ80" s="866"/>
      <c r="AR80" s="866"/>
      <c r="AS80" s="866"/>
      <c r="AT80" s="866"/>
      <c r="AU80" s="866" t="s">
        <v>547</v>
      </c>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2">
      <c r="A81" s="226">
        <v>14</v>
      </c>
      <c r="B81" s="909" t="s">
        <v>561</v>
      </c>
      <c r="C81" s="910"/>
      <c r="D81" s="910"/>
      <c r="E81" s="910"/>
      <c r="F81" s="910"/>
      <c r="G81" s="910"/>
      <c r="H81" s="910"/>
      <c r="I81" s="910"/>
      <c r="J81" s="910"/>
      <c r="K81" s="910"/>
      <c r="L81" s="910"/>
      <c r="M81" s="910"/>
      <c r="N81" s="910"/>
      <c r="O81" s="910"/>
      <c r="P81" s="911"/>
      <c r="Q81" s="912">
        <v>3</v>
      </c>
      <c r="R81" s="866"/>
      <c r="S81" s="866"/>
      <c r="T81" s="866"/>
      <c r="U81" s="866"/>
      <c r="V81" s="866">
        <v>1</v>
      </c>
      <c r="W81" s="866"/>
      <c r="X81" s="866"/>
      <c r="Y81" s="866"/>
      <c r="Z81" s="866"/>
      <c r="AA81" s="866">
        <v>2</v>
      </c>
      <c r="AB81" s="866"/>
      <c r="AC81" s="866"/>
      <c r="AD81" s="866"/>
      <c r="AE81" s="866"/>
      <c r="AF81" s="866">
        <v>2</v>
      </c>
      <c r="AG81" s="866"/>
      <c r="AH81" s="866"/>
      <c r="AI81" s="866"/>
      <c r="AJ81" s="866"/>
      <c r="AK81" s="866" t="s">
        <v>547</v>
      </c>
      <c r="AL81" s="866"/>
      <c r="AM81" s="866"/>
      <c r="AN81" s="866"/>
      <c r="AO81" s="866"/>
      <c r="AP81" s="866" t="s">
        <v>547</v>
      </c>
      <c r="AQ81" s="866"/>
      <c r="AR81" s="866"/>
      <c r="AS81" s="866"/>
      <c r="AT81" s="866"/>
      <c r="AU81" s="866" t="s">
        <v>547</v>
      </c>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2">
      <c r="A82" s="226">
        <v>15</v>
      </c>
      <c r="B82" s="909" t="s">
        <v>562</v>
      </c>
      <c r="C82" s="910"/>
      <c r="D82" s="910"/>
      <c r="E82" s="910"/>
      <c r="F82" s="910"/>
      <c r="G82" s="910"/>
      <c r="H82" s="910"/>
      <c r="I82" s="910"/>
      <c r="J82" s="910"/>
      <c r="K82" s="910"/>
      <c r="L82" s="910"/>
      <c r="M82" s="910"/>
      <c r="N82" s="910"/>
      <c r="O82" s="910"/>
      <c r="P82" s="911"/>
      <c r="Q82" s="912">
        <v>6</v>
      </c>
      <c r="R82" s="866"/>
      <c r="S82" s="866"/>
      <c r="T82" s="866"/>
      <c r="U82" s="866"/>
      <c r="V82" s="866">
        <v>2</v>
      </c>
      <c r="W82" s="866"/>
      <c r="X82" s="866"/>
      <c r="Y82" s="866"/>
      <c r="Z82" s="866"/>
      <c r="AA82" s="866">
        <v>4</v>
      </c>
      <c r="AB82" s="866"/>
      <c r="AC82" s="866"/>
      <c r="AD82" s="866"/>
      <c r="AE82" s="866"/>
      <c r="AF82" s="866">
        <v>4</v>
      </c>
      <c r="AG82" s="866"/>
      <c r="AH82" s="866"/>
      <c r="AI82" s="866"/>
      <c r="AJ82" s="866"/>
      <c r="AK82" s="866" t="s">
        <v>547</v>
      </c>
      <c r="AL82" s="866"/>
      <c r="AM82" s="866"/>
      <c r="AN82" s="866"/>
      <c r="AO82" s="866"/>
      <c r="AP82" s="866" t="s">
        <v>547</v>
      </c>
      <c r="AQ82" s="866"/>
      <c r="AR82" s="866"/>
      <c r="AS82" s="866"/>
      <c r="AT82" s="866"/>
      <c r="AU82" s="866" t="s">
        <v>547</v>
      </c>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2">
      <c r="A83" s="226">
        <v>16</v>
      </c>
      <c r="B83" s="909" t="s">
        <v>563</v>
      </c>
      <c r="C83" s="910"/>
      <c r="D83" s="910"/>
      <c r="E83" s="910"/>
      <c r="F83" s="910"/>
      <c r="G83" s="910"/>
      <c r="H83" s="910"/>
      <c r="I83" s="910"/>
      <c r="J83" s="910"/>
      <c r="K83" s="910"/>
      <c r="L83" s="910"/>
      <c r="M83" s="910"/>
      <c r="N83" s="910"/>
      <c r="O83" s="910"/>
      <c r="P83" s="911"/>
      <c r="Q83" s="912">
        <v>26</v>
      </c>
      <c r="R83" s="866"/>
      <c r="S83" s="866"/>
      <c r="T83" s="866"/>
      <c r="U83" s="866"/>
      <c r="V83" s="866">
        <v>25</v>
      </c>
      <c r="W83" s="866"/>
      <c r="X83" s="866"/>
      <c r="Y83" s="866"/>
      <c r="Z83" s="866"/>
      <c r="AA83" s="866">
        <v>1</v>
      </c>
      <c r="AB83" s="866"/>
      <c r="AC83" s="866"/>
      <c r="AD83" s="866"/>
      <c r="AE83" s="866"/>
      <c r="AF83" s="866">
        <v>1</v>
      </c>
      <c r="AG83" s="866"/>
      <c r="AH83" s="866"/>
      <c r="AI83" s="866"/>
      <c r="AJ83" s="866"/>
      <c r="AK83" s="866" t="s">
        <v>547</v>
      </c>
      <c r="AL83" s="866"/>
      <c r="AM83" s="866"/>
      <c r="AN83" s="866"/>
      <c r="AO83" s="866"/>
      <c r="AP83" s="866" t="s">
        <v>547</v>
      </c>
      <c r="AQ83" s="866"/>
      <c r="AR83" s="866"/>
      <c r="AS83" s="866"/>
      <c r="AT83" s="866"/>
      <c r="AU83" s="866" t="s">
        <v>547</v>
      </c>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2">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2">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2">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2">
      <c r="A87" s="232">
        <v>20</v>
      </c>
      <c r="B87" s="917"/>
      <c r="C87" s="918"/>
      <c r="D87" s="918"/>
      <c r="E87" s="918"/>
      <c r="F87" s="918"/>
      <c r="G87" s="918"/>
      <c r="H87" s="918"/>
      <c r="I87" s="918"/>
      <c r="J87" s="918"/>
      <c r="K87" s="918"/>
      <c r="L87" s="918"/>
      <c r="M87" s="918"/>
      <c r="N87" s="918"/>
      <c r="O87" s="918"/>
      <c r="P87" s="919"/>
      <c r="Q87" s="920"/>
      <c r="R87" s="921"/>
      <c r="S87" s="921"/>
      <c r="T87" s="921"/>
      <c r="U87" s="921"/>
      <c r="V87" s="921"/>
      <c r="W87" s="921"/>
      <c r="X87" s="921"/>
      <c r="Y87" s="921"/>
      <c r="Z87" s="921"/>
      <c r="AA87" s="921"/>
      <c r="AB87" s="921"/>
      <c r="AC87" s="921"/>
      <c r="AD87" s="921"/>
      <c r="AE87" s="921"/>
      <c r="AF87" s="921"/>
      <c r="AG87" s="921"/>
      <c r="AH87" s="921"/>
      <c r="AI87" s="921"/>
      <c r="AJ87" s="921"/>
      <c r="AK87" s="921"/>
      <c r="AL87" s="921"/>
      <c r="AM87" s="921"/>
      <c r="AN87" s="921"/>
      <c r="AO87" s="921"/>
      <c r="AP87" s="921"/>
      <c r="AQ87" s="921"/>
      <c r="AR87" s="921"/>
      <c r="AS87" s="921"/>
      <c r="AT87" s="921"/>
      <c r="AU87" s="921"/>
      <c r="AV87" s="921"/>
      <c r="AW87" s="921"/>
      <c r="AX87" s="921"/>
      <c r="AY87" s="921"/>
      <c r="AZ87" s="922"/>
      <c r="BA87" s="922"/>
      <c r="BB87" s="922"/>
      <c r="BC87" s="922"/>
      <c r="BD87" s="923"/>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5">
      <c r="A88" s="228" t="s">
        <v>376</v>
      </c>
      <c r="B88" s="825" t="s">
        <v>402</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8870</v>
      </c>
      <c r="AG88" s="880"/>
      <c r="AH88" s="880"/>
      <c r="AI88" s="880"/>
      <c r="AJ88" s="880"/>
      <c r="AK88" s="877"/>
      <c r="AL88" s="877"/>
      <c r="AM88" s="877"/>
      <c r="AN88" s="877"/>
      <c r="AO88" s="877"/>
      <c r="AP88" s="880">
        <v>12708</v>
      </c>
      <c r="AQ88" s="880"/>
      <c r="AR88" s="880"/>
      <c r="AS88" s="880"/>
      <c r="AT88" s="880"/>
      <c r="AU88" s="880">
        <v>1718</v>
      </c>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825" t="s">
        <v>403</v>
      </c>
      <c r="BS102" s="826"/>
      <c r="BT102" s="826"/>
      <c r="BU102" s="826"/>
      <c r="BV102" s="826"/>
      <c r="BW102" s="826"/>
      <c r="BX102" s="826"/>
      <c r="BY102" s="826"/>
      <c r="BZ102" s="826"/>
      <c r="CA102" s="826"/>
      <c r="CB102" s="826"/>
      <c r="CC102" s="826"/>
      <c r="CD102" s="826"/>
      <c r="CE102" s="826"/>
      <c r="CF102" s="826"/>
      <c r="CG102" s="827"/>
      <c r="CH102" s="924"/>
      <c r="CI102" s="925"/>
      <c r="CJ102" s="925"/>
      <c r="CK102" s="925"/>
      <c r="CL102" s="926"/>
      <c r="CM102" s="924"/>
      <c r="CN102" s="925"/>
      <c r="CO102" s="925"/>
      <c r="CP102" s="925"/>
      <c r="CQ102" s="926"/>
      <c r="CR102" s="927"/>
      <c r="CS102" s="888"/>
      <c r="CT102" s="888"/>
      <c r="CU102" s="888"/>
      <c r="CV102" s="928"/>
      <c r="CW102" s="927"/>
      <c r="CX102" s="888"/>
      <c r="CY102" s="888"/>
      <c r="CZ102" s="888"/>
      <c r="DA102" s="928"/>
      <c r="DB102" s="927"/>
      <c r="DC102" s="888"/>
      <c r="DD102" s="888"/>
      <c r="DE102" s="888"/>
      <c r="DF102" s="928"/>
      <c r="DG102" s="927"/>
      <c r="DH102" s="888"/>
      <c r="DI102" s="888"/>
      <c r="DJ102" s="888"/>
      <c r="DK102" s="928"/>
      <c r="DL102" s="927"/>
      <c r="DM102" s="888"/>
      <c r="DN102" s="888"/>
      <c r="DO102" s="888"/>
      <c r="DP102" s="928"/>
      <c r="DQ102" s="927"/>
      <c r="DR102" s="888"/>
      <c r="DS102" s="888"/>
      <c r="DT102" s="888"/>
      <c r="DU102" s="928"/>
      <c r="DV102" s="825"/>
      <c r="DW102" s="826"/>
      <c r="DX102" s="826"/>
      <c r="DY102" s="826"/>
      <c r="DZ102" s="951"/>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2" t="s">
        <v>404</v>
      </c>
      <c r="BR103" s="952"/>
      <c r="BS103" s="952"/>
      <c r="BT103" s="952"/>
      <c r="BU103" s="952"/>
      <c r="BV103" s="952"/>
      <c r="BW103" s="952"/>
      <c r="BX103" s="952"/>
      <c r="BY103" s="952"/>
      <c r="BZ103" s="952"/>
      <c r="CA103" s="952"/>
      <c r="CB103" s="952"/>
      <c r="CC103" s="952"/>
      <c r="CD103" s="952"/>
      <c r="CE103" s="952"/>
      <c r="CF103" s="952"/>
      <c r="CG103" s="952"/>
      <c r="CH103" s="952"/>
      <c r="CI103" s="952"/>
      <c r="CJ103" s="952"/>
      <c r="CK103" s="952"/>
      <c r="CL103" s="952"/>
      <c r="CM103" s="952"/>
      <c r="CN103" s="952"/>
      <c r="CO103" s="952"/>
      <c r="CP103" s="952"/>
      <c r="CQ103" s="952"/>
      <c r="CR103" s="952"/>
      <c r="CS103" s="952"/>
      <c r="CT103" s="952"/>
      <c r="CU103" s="952"/>
      <c r="CV103" s="952"/>
      <c r="CW103" s="952"/>
      <c r="CX103" s="952"/>
      <c r="CY103" s="952"/>
      <c r="CZ103" s="952"/>
      <c r="DA103" s="952"/>
      <c r="DB103" s="952"/>
      <c r="DC103" s="952"/>
      <c r="DD103" s="952"/>
      <c r="DE103" s="952"/>
      <c r="DF103" s="952"/>
      <c r="DG103" s="952"/>
      <c r="DH103" s="952"/>
      <c r="DI103" s="952"/>
      <c r="DJ103" s="952"/>
      <c r="DK103" s="952"/>
      <c r="DL103" s="952"/>
      <c r="DM103" s="952"/>
      <c r="DN103" s="952"/>
      <c r="DO103" s="952"/>
      <c r="DP103" s="952"/>
      <c r="DQ103" s="952"/>
      <c r="DR103" s="952"/>
      <c r="DS103" s="952"/>
      <c r="DT103" s="952"/>
      <c r="DU103" s="952"/>
      <c r="DV103" s="952"/>
      <c r="DW103" s="952"/>
      <c r="DX103" s="952"/>
      <c r="DY103" s="952"/>
      <c r="DZ103" s="952"/>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3" t="s">
        <v>405</v>
      </c>
      <c r="BR104" s="953"/>
      <c r="BS104" s="953"/>
      <c r="BT104" s="953"/>
      <c r="BU104" s="953"/>
      <c r="BV104" s="953"/>
      <c r="BW104" s="953"/>
      <c r="BX104" s="953"/>
      <c r="BY104" s="953"/>
      <c r="BZ104" s="953"/>
      <c r="CA104" s="953"/>
      <c r="CB104" s="953"/>
      <c r="CC104" s="953"/>
      <c r="CD104" s="953"/>
      <c r="CE104" s="953"/>
      <c r="CF104" s="953"/>
      <c r="CG104" s="953"/>
      <c r="CH104" s="953"/>
      <c r="CI104" s="953"/>
      <c r="CJ104" s="953"/>
      <c r="CK104" s="953"/>
      <c r="CL104" s="953"/>
      <c r="CM104" s="953"/>
      <c r="CN104" s="953"/>
      <c r="CO104" s="953"/>
      <c r="CP104" s="953"/>
      <c r="CQ104" s="953"/>
      <c r="CR104" s="953"/>
      <c r="CS104" s="953"/>
      <c r="CT104" s="953"/>
      <c r="CU104" s="953"/>
      <c r="CV104" s="953"/>
      <c r="CW104" s="953"/>
      <c r="CX104" s="953"/>
      <c r="CY104" s="953"/>
      <c r="CZ104" s="953"/>
      <c r="DA104" s="953"/>
      <c r="DB104" s="953"/>
      <c r="DC104" s="953"/>
      <c r="DD104" s="953"/>
      <c r="DE104" s="953"/>
      <c r="DF104" s="953"/>
      <c r="DG104" s="953"/>
      <c r="DH104" s="953"/>
      <c r="DI104" s="953"/>
      <c r="DJ104" s="953"/>
      <c r="DK104" s="953"/>
      <c r="DL104" s="953"/>
      <c r="DM104" s="953"/>
      <c r="DN104" s="953"/>
      <c r="DO104" s="953"/>
      <c r="DP104" s="953"/>
      <c r="DQ104" s="953"/>
      <c r="DR104" s="953"/>
      <c r="DS104" s="953"/>
      <c r="DT104" s="953"/>
      <c r="DU104" s="953"/>
      <c r="DV104" s="953"/>
      <c r="DW104" s="953"/>
      <c r="DX104" s="953"/>
      <c r="DY104" s="953"/>
      <c r="DZ104" s="953"/>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406</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407</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54" t="s">
        <v>408</v>
      </c>
      <c r="B108" s="955"/>
      <c r="C108" s="955"/>
      <c r="D108" s="955"/>
      <c r="E108" s="955"/>
      <c r="F108" s="955"/>
      <c r="G108" s="955"/>
      <c r="H108" s="955"/>
      <c r="I108" s="955"/>
      <c r="J108" s="955"/>
      <c r="K108" s="955"/>
      <c r="L108" s="955"/>
      <c r="M108" s="955"/>
      <c r="N108" s="955"/>
      <c r="O108" s="955"/>
      <c r="P108" s="955"/>
      <c r="Q108" s="955"/>
      <c r="R108" s="955"/>
      <c r="S108" s="955"/>
      <c r="T108" s="955"/>
      <c r="U108" s="955"/>
      <c r="V108" s="955"/>
      <c r="W108" s="955"/>
      <c r="X108" s="955"/>
      <c r="Y108" s="955"/>
      <c r="Z108" s="955"/>
      <c r="AA108" s="955"/>
      <c r="AB108" s="955"/>
      <c r="AC108" s="955"/>
      <c r="AD108" s="955"/>
      <c r="AE108" s="955"/>
      <c r="AF108" s="955"/>
      <c r="AG108" s="955"/>
      <c r="AH108" s="955"/>
      <c r="AI108" s="955"/>
      <c r="AJ108" s="955"/>
      <c r="AK108" s="955"/>
      <c r="AL108" s="955"/>
      <c r="AM108" s="955"/>
      <c r="AN108" s="955"/>
      <c r="AO108" s="955"/>
      <c r="AP108" s="955"/>
      <c r="AQ108" s="955"/>
      <c r="AR108" s="955"/>
      <c r="AS108" s="955"/>
      <c r="AT108" s="956"/>
      <c r="AU108" s="954" t="s">
        <v>409</v>
      </c>
      <c r="AV108" s="955"/>
      <c r="AW108" s="955"/>
      <c r="AX108" s="955"/>
      <c r="AY108" s="955"/>
      <c r="AZ108" s="955"/>
      <c r="BA108" s="955"/>
      <c r="BB108" s="955"/>
      <c r="BC108" s="955"/>
      <c r="BD108" s="955"/>
      <c r="BE108" s="955"/>
      <c r="BF108" s="955"/>
      <c r="BG108" s="955"/>
      <c r="BH108" s="955"/>
      <c r="BI108" s="955"/>
      <c r="BJ108" s="955"/>
      <c r="BK108" s="955"/>
      <c r="BL108" s="955"/>
      <c r="BM108" s="955"/>
      <c r="BN108" s="955"/>
      <c r="BO108" s="955"/>
      <c r="BP108" s="955"/>
      <c r="BQ108" s="955"/>
      <c r="BR108" s="955"/>
      <c r="BS108" s="955"/>
      <c r="BT108" s="955"/>
      <c r="BU108" s="955"/>
      <c r="BV108" s="955"/>
      <c r="BW108" s="955"/>
      <c r="BX108" s="955"/>
      <c r="BY108" s="955"/>
      <c r="BZ108" s="955"/>
      <c r="CA108" s="955"/>
      <c r="CB108" s="955"/>
      <c r="CC108" s="955"/>
      <c r="CD108" s="955"/>
      <c r="CE108" s="955"/>
      <c r="CF108" s="955"/>
      <c r="CG108" s="955"/>
      <c r="CH108" s="955"/>
      <c r="CI108" s="955"/>
      <c r="CJ108" s="955"/>
      <c r="CK108" s="955"/>
      <c r="CL108" s="955"/>
      <c r="CM108" s="955"/>
      <c r="CN108" s="955"/>
      <c r="CO108" s="955"/>
      <c r="CP108" s="955"/>
      <c r="CQ108" s="955"/>
      <c r="CR108" s="955"/>
      <c r="CS108" s="955"/>
      <c r="CT108" s="955"/>
      <c r="CU108" s="955"/>
      <c r="CV108" s="955"/>
      <c r="CW108" s="955"/>
      <c r="CX108" s="955"/>
      <c r="CY108" s="955"/>
      <c r="CZ108" s="955"/>
      <c r="DA108" s="955"/>
      <c r="DB108" s="955"/>
      <c r="DC108" s="955"/>
      <c r="DD108" s="955"/>
      <c r="DE108" s="955"/>
      <c r="DF108" s="955"/>
      <c r="DG108" s="955"/>
      <c r="DH108" s="955"/>
      <c r="DI108" s="955"/>
      <c r="DJ108" s="955"/>
      <c r="DK108" s="955"/>
      <c r="DL108" s="955"/>
      <c r="DM108" s="955"/>
      <c r="DN108" s="955"/>
      <c r="DO108" s="955"/>
      <c r="DP108" s="955"/>
      <c r="DQ108" s="955"/>
      <c r="DR108" s="955"/>
      <c r="DS108" s="955"/>
      <c r="DT108" s="955"/>
      <c r="DU108" s="955"/>
      <c r="DV108" s="955"/>
      <c r="DW108" s="955"/>
      <c r="DX108" s="955"/>
      <c r="DY108" s="955"/>
      <c r="DZ108" s="956"/>
    </row>
    <row r="109" spans="1:131" s="218" customFormat="1" ht="26.25" customHeight="1" x14ac:dyDescent="0.2">
      <c r="A109" s="949" t="s">
        <v>410</v>
      </c>
      <c r="B109" s="930"/>
      <c r="C109" s="930"/>
      <c r="D109" s="930"/>
      <c r="E109" s="930"/>
      <c r="F109" s="930"/>
      <c r="G109" s="930"/>
      <c r="H109" s="930"/>
      <c r="I109" s="930"/>
      <c r="J109" s="930"/>
      <c r="K109" s="930"/>
      <c r="L109" s="930"/>
      <c r="M109" s="930"/>
      <c r="N109" s="930"/>
      <c r="O109" s="930"/>
      <c r="P109" s="930"/>
      <c r="Q109" s="930"/>
      <c r="R109" s="930"/>
      <c r="S109" s="930"/>
      <c r="T109" s="930"/>
      <c r="U109" s="930"/>
      <c r="V109" s="930"/>
      <c r="W109" s="930"/>
      <c r="X109" s="930"/>
      <c r="Y109" s="930"/>
      <c r="Z109" s="931"/>
      <c r="AA109" s="929" t="s">
        <v>411</v>
      </c>
      <c r="AB109" s="930"/>
      <c r="AC109" s="930"/>
      <c r="AD109" s="930"/>
      <c r="AE109" s="931"/>
      <c r="AF109" s="929" t="s">
        <v>412</v>
      </c>
      <c r="AG109" s="930"/>
      <c r="AH109" s="930"/>
      <c r="AI109" s="930"/>
      <c r="AJ109" s="931"/>
      <c r="AK109" s="929" t="s">
        <v>294</v>
      </c>
      <c r="AL109" s="930"/>
      <c r="AM109" s="930"/>
      <c r="AN109" s="930"/>
      <c r="AO109" s="931"/>
      <c r="AP109" s="929" t="s">
        <v>413</v>
      </c>
      <c r="AQ109" s="930"/>
      <c r="AR109" s="930"/>
      <c r="AS109" s="930"/>
      <c r="AT109" s="932"/>
      <c r="AU109" s="949" t="s">
        <v>410</v>
      </c>
      <c r="AV109" s="930"/>
      <c r="AW109" s="930"/>
      <c r="AX109" s="930"/>
      <c r="AY109" s="930"/>
      <c r="AZ109" s="930"/>
      <c r="BA109" s="930"/>
      <c r="BB109" s="930"/>
      <c r="BC109" s="930"/>
      <c r="BD109" s="930"/>
      <c r="BE109" s="930"/>
      <c r="BF109" s="930"/>
      <c r="BG109" s="930"/>
      <c r="BH109" s="930"/>
      <c r="BI109" s="930"/>
      <c r="BJ109" s="930"/>
      <c r="BK109" s="930"/>
      <c r="BL109" s="930"/>
      <c r="BM109" s="930"/>
      <c r="BN109" s="930"/>
      <c r="BO109" s="930"/>
      <c r="BP109" s="931"/>
      <c r="BQ109" s="929" t="s">
        <v>411</v>
      </c>
      <c r="BR109" s="930"/>
      <c r="BS109" s="930"/>
      <c r="BT109" s="930"/>
      <c r="BU109" s="931"/>
      <c r="BV109" s="929" t="s">
        <v>412</v>
      </c>
      <c r="BW109" s="930"/>
      <c r="BX109" s="930"/>
      <c r="BY109" s="930"/>
      <c r="BZ109" s="931"/>
      <c r="CA109" s="929" t="s">
        <v>294</v>
      </c>
      <c r="CB109" s="930"/>
      <c r="CC109" s="930"/>
      <c r="CD109" s="930"/>
      <c r="CE109" s="931"/>
      <c r="CF109" s="950" t="s">
        <v>413</v>
      </c>
      <c r="CG109" s="950"/>
      <c r="CH109" s="950"/>
      <c r="CI109" s="950"/>
      <c r="CJ109" s="950"/>
      <c r="CK109" s="929" t="s">
        <v>414</v>
      </c>
      <c r="CL109" s="930"/>
      <c r="CM109" s="930"/>
      <c r="CN109" s="930"/>
      <c r="CO109" s="930"/>
      <c r="CP109" s="930"/>
      <c r="CQ109" s="930"/>
      <c r="CR109" s="930"/>
      <c r="CS109" s="930"/>
      <c r="CT109" s="930"/>
      <c r="CU109" s="930"/>
      <c r="CV109" s="930"/>
      <c r="CW109" s="930"/>
      <c r="CX109" s="930"/>
      <c r="CY109" s="930"/>
      <c r="CZ109" s="930"/>
      <c r="DA109" s="930"/>
      <c r="DB109" s="930"/>
      <c r="DC109" s="930"/>
      <c r="DD109" s="930"/>
      <c r="DE109" s="930"/>
      <c r="DF109" s="931"/>
      <c r="DG109" s="929" t="s">
        <v>411</v>
      </c>
      <c r="DH109" s="930"/>
      <c r="DI109" s="930"/>
      <c r="DJ109" s="930"/>
      <c r="DK109" s="931"/>
      <c r="DL109" s="929" t="s">
        <v>412</v>
      </c>
      <c r="DM109" s="930"/>
      <c r="DN109" s="930"/>
      <c r="DO109" s="930"/>
      <c r="DP109" s="931"/>
      <c r="DQ109" s="929" t="s">
        <v>294</v>
      </c>
      <c r="DR109" s="930"/>
      <c r="DS109" s="930"/>
      <c r="DT109" s="930"/>
      <c r="DU109" s="931"/>
      <c r="DV109" s="929" t="s">
        <v>413</v>
      </c>
      <c r="DW109" s="930"/>
      <c r="DX109" s="930"/>
      <c r="DY109" s="930"/>
      <c r="DZ109" s="932"/>
    </row>
    <row r="110" spans="1:131" s="218" customFormat="1" ht="26.25" customHeight="1" x14ac:dyDescent="0.2">
      <c r="A110" s="933" t="s">
        <v>415</v>
      </c>
      <c r="B110" s="934"/>
      <c r="C110" s="934"/>
      <c r="D110" s="934"/>
      <c r="E110" s="934"/>
      <c r="F110" s="934"/>
      <c r="G110" s="934"/>
      <c r="H110" s="934"/>
      <c r="I110" s="934"/>
      <c r="J110" s="934"/>
      <c r="K110" s="934"/>
      <c r="L110" s="934"/>
      <c r="M110" s="934"/>
      <c r="N110" s="934"/>
      <c r="O110" s="934"/>
      <c r="P110" s="934"/>
      <c r="Q110" s="934"/>
      <c r="R110" s="934"/>
      <c r="S110" s="934"/>
      <c r="T110" s="934"/>
      <c r="U110" s="934"/>
      <c r="V110" s="934"/>
      <c r="W110" s="934"/>
      <c r="X110" s="934"/>
      <c r="Y110" s="934"/>
      <c r="Z110" s="935"/>
      <c r="AA110" s="936">
        <v>3068562</v>
      </c>
      <c r="AB110" s="937"/>
      <c r="AC110" s="937"/>
      <c r="AD110" s="937"/>
      <c r="AE110" s="938"/>
      <c r="AF110" s="939">
        <v>3125099</v>
      </c>
      <c r="AG110" s="937"/>
      <c r="AH110" s="937"/>
      <c r="AI110" s="937"/>
      <c r="AJ110" s="938"/>
      <c r="AK110" s="939">
        <v>3035248</v>
      </c>
      <c r="AL110" s="937"/>
      <c r="AM110" s="937"/>
      <c r="AN110" s="937"/>
      <c r="AO110" s="938"/>
      <c r="AP110" s="940">
        <v>22.6</v>
      </c>
      <c r="AQ110" s="941"/>
      <c r="AR110" s="941"/>
      <c r="AS110" s="941"/>
      <c r="AT110" s="942"/>
      <c r="AU110" s="943" t="s">
        <v>69</v>
      </c>
      <c r="AV110" s="944"/>
      <c r="AW110" s="944"/>
      <c r="AX110" s="944"/>
      <c r="AY110" s="944"/>
      <c r="AZ110" s="966" t="s">
        <v>416</v>
      </c>
      <c r="BA110" s="934"/>
      <c r="BB110" s="934"/>
      <c r="BC110" s="934"/>
      <c r="BD110" s="934"/>
      <c r="BE110" s="934"/>
      <c r="BF110" s="934"/>
      <c r="BG110" s="934"/>
      <c r="BH110" s="934"/>
      <c r="BI110" s="934"/>
      <c r="BJ110" s="934"/>
      <c r="BK110" s="934"/>
      <c r="BL110" s="934"/>
      <c r="BM110" s="934"/>
      <c r="BN110" s="934"/>
      <c r="BO110" s="934"/>
      <c r="BP110" s="935"/>
      <c r="BQ110" s="967">
        <v>22593293</v>
      </c>
      <c r="BR110" s="968"/>
      <c r="BS110" s="968"/>
      <c r="BT110" s="968"/>
      <c r="BU110" s="968"/>
      <c r="BV110" s="968">
        <v>21175229</v>
      </c>
      <c r="BW110" s="968"/>
      <c r="BX110" s="968"/>
      <c r="BY110" s="968"/>
      <c r="BZ110" s="968"/>
      <c r="CA110" s="968">
        <v>19730056</v>
      </c>
      <c r="CB110" s="968"/>
      <c r="CC110" s="968"/>
      <c r="CD110" s="968"/>
      <c r="CE110" s="968"/>
      <c r="CF110" s="981">
        <v>147.19999999999999</v>
      </c>
      <c r="CG110" s="982"/>
      <c r="CH110" s="982"/>
      <c r="CI110" s="982"/>
      <c r="CJ110" s="982"/>
      <c r="CK110" s="983" t="s">
        <v>417</v>
      </c>
      <c r="CL110" s="984"/>
      <c r="CM110" s="966" t="s">
        <v>418</v>
      </c>
      <c r="CN110" s="934"/>
      <c r="CO110" s="934"/>
      <c r="CP110" s="934"/>
      <c r="CQ110" s="934"/>
      <c r="CR110" s="934"/>
      <c r="CS110" s="934"/>
      <c r="CT110" s="934"/>
      <c r="CU110" s="934"/>
      <c r="CV110" s="934"/>
      <c r="CW110" s="934"/>
      <c r="CX110" s="934"/>
      <c r="CY110" s="934"/>
      <c r="CZ110" s="934"/>
      <c r="DA110" s="934"/>
      <c r="DB110" s="934"/>
      <c r="DC110" s="934"/>
      <c r="DD110" s="934"/>
      <c r="DE110" s="934"/>
      <c r="DF110" s="935"/>
      <c r="DG110" s="967" t="s">
        <v>122</v>
      </c>
      <c r="DH110" s="968"/>
      <c r="DI110" s="968"/>
      <c r="DJ110" s="968"/>
      <c r="DK110" s="968"/>
      <c r="DL110" s="968" t="s">
        <v>122</v>
      </c>
      <c r="DM110" s="968"/>
      <c r="DN110" s="968"/>
      <c r="DO110" s="968"/>
      <c r="DP110" s="968"/>
      <c r="DQ110" s="968" t="s">
        <v>122</v>
      </c>
      <c r="DR110" s="968"/>
      <c r="DS110" s="968"/>
      <c r="DT110" s="968"/>
      <c r="DU110" s="968"/>
      <c r="DV110" s="969" t="s">
        <v>122</v>
      </c>
      <c r="DW110" s="969"/>
      <c r="DX110" s="969"/>
      <c r="DY110" s="969"/>
      <c r="DZ110" s="970"/>
    </row>
    <row r="111" spans="1:131" s="218" customFormat="1" ht="26.25" customHeight="1" x14ac:dyDescent="0.2">
      <c r="A111" s="971" t="s">
        <v>419</v>
      </c>
      <c r="B111" s="972"/>
      <c r="C111" s="972"/>
      <c r="D111" s="972"/>
      <c r="E111" s="972"/>
      <c r="F111" s="972"/>
      <c r="G111" s="972"/>
      <c r="H111" s="972"/>
      <c r="I111" s="972"/>
      <c r="J111" s="972"/>
      <c r="K111" s="972"/>
      <c r="L111" s="972"/>
      <c r="M111" s="972"/>
      <c r="N111" s="972"/>
      <c r="O111" s="972"/>
      <c r="P111" s="972"/>
      <c r="Q111" s="972"/>
      <c r="R111" s="972"/>
      <c r="S111" s="972"/>
      <c r="T111" s="972"/>
      <c r="U111" s="972"/>
      <c r="V111" s="972"/>
      <c r="W111" s="972"/>
      <c r="X111" s="972"/>
      <c r="Y111" s="972"/>
      <c r="Z111" s="973"/>
      <c r="AA111" s="974" t="s">
        <v>122</v>
      </c>
      <c r="AB111" s="975"/>
      <c r="AC111" s="975"/>
      <c r="AD111" s="975"/>
      <c r="AE111" s="976"/>
      <c r="AF111" s="977" t="s">
        <v>122</v>
      </c>
      <c r="AG111" s="975"/>
      <c r="AH111" s="975"/>
      <c r="AI111" s="975"/>
      <c r="AJ111" s="976"/>
      <c r="AK111" s="977" t="s">
        <v>122</v>
      </c>
      <c r="AL111" s="975"/>
      <c r="AM111" s="975"/>
      <c r="AN111" s="975"/>
      <c r="AO111" s="976"/>
      <c r="AP111" s="978" t="s">
        <v>122</v>
      </c>
      <c r="AQ111" s="979"/>
      <c r="AR111" s="979"/>
      <c r="AS111" s="979"/>
      <c r="AT111" s="980"/>
      <c r="AU111" s="945"/>
      <c r="AV111" s="946"/>
      <c r="AW111" s="946"/>
      <c r="AX111" s="946"/>
      <c r="AY111" s="946"/>
      <c r="AZ111" s="959" t="s">
        <v>420</v>
      </c>
      <c r="BA111" s="960"/>
      <c r="BB111" s="960"/>
      <c r="BC111" s="960"/>
      <c r="BD111" s="960"/>
      <c r="BE111" s="960"/>
      <c r="BF111" s="960"/>
      <c r="BG111" s="960"/>
      <c r="BH111" s="960"/>
      <c r="BI111" s="960"/>
      <c r="BJ111" s="960"/>
      <c r="BK111" s="960"/>
      <c r="BL111" s="960"/>
      <c r="BM111" s="960"/>
      <c r="BN111" s="960"/>
      <c r="BO111" s="960"/>
      <c r="BP111" s="961"/>
      <c r="BQ111" s="962">
        <v>1110</v>
      </c>
      <c r="BR111" s="963"/>
      <c r="BS111" s="963"/>
      <c r="BT111" s="963"/>
      <c r="BU111" s="963"/>
      <c r="BV111" s="963">
        <v>86232</v>
      </c>
      <c r="BW111" s="963"/>
      <c r="BX111" s="963"/>
      <c r="BY111" s="963"/>
      <c r="BZ111" s="963"/>
      <c r="CA111" s="963">
        <v>43392</v>
      </c>
      <c r="CB111" s="963"/>
      <c r="CC111" s="963"/>
      <c r="CD111" s="963"/>
      <c r="CE111" s="963"/>
      <c r="CF111" s="957">
        <v>0.3</v>
      </c>
      <c r="CG111" s="958"/>
      <c r="CH111" s="958"/>
      <c r="CI111" s="958"/>
      <c r="CJ111" s="958"/>
      <c r="CK111" s="985"/>
      <c r="CL111" s="986"/>
      <c r="CM111" s="959" t="s">
        <v>421</v>
      </c>
      <c r="CN111" s="960"/>
      <c r="CO111" s="960"/>
      <c r="CP111" s="960"/>
      <c r="CQ111" s="960"/>
      <c r="CR111" s="960"/>
      <c r="CS111" s="960"/>
      <c r="CT111" s="960"/>
      <c r="CU111" s="960"/>
      <c r="CV111" s="960"/>
      <c r="CW111" s="960"/>
      <c r="CX111" s="960"/>
      <c r="CY111" s="960"/>
      <c r="CZ111" s="960"/>
      <c r="DA111" s="960"/>
      <c r="DB111" s="960"/>
      <c r="DC111" s="960"/>
      <c r="DD111" s="960"/>
      <c r="DE111" s="960"/>
      <c r="DF111" s="961"/>
      <c r="DG111" s="962" t="s">
        <v>122</v>
      </c>
      <c r="DH111" s="963"/>
      <c r="DI111" s="963"/>
      <c r="DJ111" s="963"/>
      <c r="DK111" s="963"/>
      <c r="DL111" s="963" t="s">
        <v>122</v>
      </c>
      <c r="DM111" s="963"/>
      <c r="DN111" s="963"/>
      <c r="DO111" s="963"/>
      <c r="DP111" s="963"/>
      <c r="DQ111" s="963" t="s">
        <v>122</v>
      </c>
      <c r="DR111" s="963"/>
      <c r="DS111" s="963"/>
      <c r="DT111" s="963"/>
      <c r="DU111" s="963"/>
      <c r="DV111" s="964" t="s">
        <v>122</v>
      </c>
      <c r="DW111" s="964"/>
      <c r="DX111" s="964"/>
      <c r="DY111" s="964"/>
      <c r="DZ111" s="965"/>
    </row>
    <row r="112" spans="1:131" s="218" customFormat="1" ht="26.25" customHeight="1" x14ac:dyDescent="0.2">
      <c r="A112" s="989" t="s">
        <v>422</v>
      </c>
      <c r="B112" s="990"/>
      <c r="C112" s="960" t="s">
        <v>423</v>
      </c>
      <c r="D112" s="960"/>
      <c r="E112" s="960"/>
      <c r="F112" s="960"/>
      <c r="G112" s="960"/>
      <c r="H112" s="960"/>
      <c r="I112" s="960"/>
      <c r="J112" s="960"/>
      <c r="K112" s="960"/>
      <c r="L112" s="960"/>
      <c r="M112" s="960"/>
      <c r="N112" s="960"/>
      <c r="O112" s="960"/>
      <c r="P112" s="960"/>
      <c r="Q112" s="960"/>
      <c r="R112" s="960"/>
      <c r="S112" s="960"/>
      <c r="T112" s="960"/>
      <c r="U112" s="960"/>
      <c r="V112" s="960"/>
      <c r="W112" s="960"/>
      <c r="X112" s="960"/>
      <c r="Y112" s="960"/>
      <c r="Z112" s="961"/>
      <c r="AA112" s="995" t="s">
        <v>122</v>
      </c>
      <c r="AB112" s="996"/>
      <c r="AC112" s="996"/>
      <c r="AD112" s="996"/>
      <c r="AE112" s="997"/>
      <c r="AF112" s="998" t="s">
        <v>122</v>
      </c>
      <c r="AG112" s="996"/>
      <c r="AH112" s="996"/>
      <c r="AI112" s="996"/>
      <c r="AJ112" s="997"/>
      <c r="AK112" s="998" t="s">
        <v>122</v>
      </c>
      <c r="AL112" s="996"/>
      <c r="AM112" s="996"/>
      <c r="AN112" s="996"/>
      <c r="AO112" s="997"/>
      <c r="AP112" s="999" t="s">
        <v>122</v>
      </c>
      <c r="AQ112" s="1000"/>
      <c r="AR112" s="1000"/>
      <c r="AS112" s="1000"/>
      <c r="AT112" s="1001"/>
      <c r="AU112" s="945"/>
      <c r="AV112" s="946"/>
      <c r="AW112" s="946"/>
      <c r="AX112" s="946"/>
      <c r="AY112" s="946"/>
      <c r="AZ112" s="959" t="s">
        <v>424</v>
      </c>
      <c r="BA112" s="960"/>
      <c r="BB112" s="960"/>
      <c r="BC112" s="960"/>
      <c r="BD112" s="960"/>
      <c r="BE112" s="960"/>
      <c r="BF112" s="960"/>
      <c r="BG112" s="960"/>
      <c r="BH112" s="960"/>
      <c r="BI112" s="960"/>
      <c r="BJ112" s="960"/>
      <c r="BK112" s="960"/>
      <c r="BL112" s="960"/>
      <c r="BM112" s="960"/>
      <c r="BN112" s="960"/>
      <c r="BO112" s="960"/>
      <c r="BP112" s="961"/>
      <c r="BQ112" s="962">
        <v>4642402</v>
      </c>
      <c r="BR112" s="963"/>
      <c r="BS112" s="963"/>
      <c r="BT112" s="963"/>
      <c r="BU112" s="963"/>
      <c r="BV112" s="963">
        <v>4239353</v>
      </c>
      <c r="BW112" s="963"/>
      <c r="BX112" s="963"/>
      <c r="BY112" s="963"/>
      <c r="BZ112" s="963"/>
      <c r="CA112" s="963">
        <v>3751832</v>
      </c>
      <c r="CB112" s="963"/>
      <c r="CC112" s="963"/>
      <c r="CD112" s="963"/>
      <c r="CE112" s="963"/>
      <c r="CF112" s="957">
        <v>28</v>
      </c>
      <c r="CG112" s="958"/>
      <c r="CH112" s="958"/>
      <c r="CI112" s="958"/>
      <c r="CJ112" s="958"/>
      <c r="CK112" s="985"/>
      <c r="CL112" s="986"/>
      <c r="CM112" s="959" t="s">
        <v>425</v>
      </c>
      <c r="CN112" s="960"/>
      <c r="CO112" s="960"/>
      <c r="CP112" s="960"/>
      <c r="CQ112" s="960"/>
      <c r="CR112" s="960"/>
      <c r="CS112" s="960"/>
      <c r="CT112" s="960"/>
      <c r="CU112" s="960"/>
      <c r="CV112" s="960"/>
      <c r="CW112" s="960"/>
      <c r="CX112" s="960"/>
      <c r="CY112" s="960"/>
      <c r="CZ112" s="960"/>
      <c r="DA112" s="960"/>
      <c r="DB112" s="960"/>
      <c r="DC112" s="960"/>
      <c r="DD112" s="960"/>
      <c r="DE112" s="960"/>
      <c r="DF112" s="961"/>
      <c r="DG112" s="962" t="s">
        <v>122</v>
      </c>
      <c r="DH112" s="963"/>
      <c r="DI112" s="963"/>
      <c r="DJ112" s="963"/>
      <c r="DK112" s="963"/>
      <c r="DL112" s="963" t="s">
        <v>122</v>
      </c>
      <c r="DM112" s="963"/>
      <c r="DN112" s="963"/>
      <c r="DO112" s="963"/>
      <c r="DP112" s="963"/>
      <c r="DQ112" s="963" t="s">
        <v>122</v>
      </c>
      <c r="DR112" s="963"/>
      <c r="DS112" s="963"/>
      <c r="DT112" s="963"/>
      <c r="DU112" s="963"/>
      <c r="DV112" s="964" t="s">
        <v>122</v>
      </c>
      <c r="DW112" s="964"/>
      <c r="DX112" s="964"/>
      <c r="DY112" s="964"/>
      <c r="DZ112" s="965"/>
    </row>
    <row r="113" spans="1:130" s="218" customFormat="1" ht="26.25" customHeight="1" x14ac:dyDescent="0.2">
      <c r="A113" s="991"/>
      <c r="B113" s="992"/>
      <c r="C113" s="960" t="s">
        <v>426</v>
      </c>
      <c r="D113" s="960"/>
      <c r="E113" s="960"/>
      <c r="F113" s="960"/>
      <c r="G113" s="960"/>
      <c r="H113" s="960"/>
      <c r="I113" s="960"/>
      <c r="J113" s="960"/>
      <c r="K113" s="960"/>
      <c r="L113" s="960"/>
      <c r="M113" s="960"/>
      <c r="N113" s="960"/>
      <c r="O113" s="960"/>
      <c r="P113" s="960"/>
      <c r="Q113" s="960"/>
      <c r="R113" s="960"/>
      <c r="S113" s="960"/>
      <c r="T113" s="960"/>
      <c r="U113" s="960"/>
      <c r="V113" s="960"/>
      <c r="W113" s="960"/>
      <c r="X113" s="960"/>
      <c r="Y113" s="960"/>
      <c r="Z113" s="961"/>
      <c r="AA113" s="974">
        <v>622447</v>
      </c>
      <c r="AB113" s="975"/>
      <c r="AC113" s="975"/>
      <c r="AD113" s="975"/>
      <c r="AE113" s="976"/>
      <c r="AF113" s="977">
        <v>566761</v>
      </c>
      <c r="AG113" s="975"/>
      <c r="AH113" s="975"/>
      <c r="AI113" s="975"/>
      <c r="AJ113" s="976"/>
      <c r="AK113" s="977">
        <v>479102</v>
      </c>
      <c r="AL113" s="975"/>
      <c r="AM113" s="975"/>
      <c r="AN113" s="975"/>
      <c r="AO113" s="976"/>
      <c r="AP113" s="978">
        <v>3.6</v>
      </c>
      <c r="AQ113" s="979"/>
      <c r="AR113" s="979"/>
      <c r="AS113" s="979"/>
      <c r="AT113" s="980"/>
      <c r="AU113" s="945"/>
      <c r="AV113" s="946"/>
      <c r="AW113" s="946"/>
      <c r="AX113" s="946"/>
      <c r="AY113" s="946"/>
      <c r="AZ113" s="959" t="s">
        <v>427</v>
      </c>
      <c r="BA113" s="960"/>
      <c r="BB113" s="960"/>
      <c r="BC113" s="960"/>
      <c r="BD113" s="960"/>
      <c r="BE113" s="960"/>
      <c r="BF113" s="960"/>
      <c r="BG113" s="960"/>
      <c r="BH113" s="960"/>
      <c r="BI113" s="960"/>
      <c r="BJ113" s="960"/>
      <c r="BK113" s="960"/>
      <c r="BL113" s="960"/>
      <c r="BM113" s="960"/>
      <c r="BN113" s="960"/>
      <c r="BO113" s="960"/>
      <c r="BP113" s="961"/>
      <c r="BQ113" s="962">
        <v>633222</v>
      </c>
      <c r="BR113" s="963"/>
      <c r="BS113" s="963"/>
      <c r="BT113" s="963"/>
      <c r="BU113" s="963"/>
      <c r="BV113" s="963">
        <v>690489</v>
      </c>
      <c r="BW113" s="963"/>
      <c r="BX113" s="963"/>
      <c r="BY113" s="963"/>
      <c r="BZ113" s="963"/>
      <c r="CA113" s="963">
        <v>1222526</v>
      </c>
      <c r="CB113" s="963"/>
      <c r="CC113" s="963"/>
      <c r="CD113" s="963"/>
      <c r="CE113" s="963"/>
      <c r="CF113" s="957">
        <v>9.1</v>
      </c>
      <c r="CG113" s="958"/>
      <c r="CH113" s="958"/>
      <c r="CI113" s="958"/>
      <c r="CJ113" s="958"/>
      <c r="CK113" s="985"/>
      <c r="CL113" s="986"/>
      <c r="CM113" s="959" t="s">
        <v>428</v>
      </c>
      <c r="CN113" s="960"/>
      <c r="CO113" s="960"/>
      <c r="CP113" s="960"/>
      <c r="CQ113" s="960"/>
      <c r="CR113" s="960"/>
      <c r="CS113" s="960"/>
      <c r="CT113" s="960"/>
      <c r="CU113" s="960"/>
      <c r="CV113" s="960"/>
      <c r="CW113" s="960"/>
      <c r="CX113" s="960"/>
      <c r="CY113" s="960"/>
      <c r="CZ113" s="960"/>
      <c r="DA113" s="960"/>
      <c r="DB113" s="960"/>
      <c r="DC113" s="960"/>
      <c r="DD113" s="960"/>
      <c r="DE113" s="960"/>
      <c r="DF113" s="961"/>
      <c r="DG113" s="995" t="s">
        <v>122</v>
      </c>
      <c r="DH113" s="996"/>
      <c r="DI113" s="996"/>
      <c r="DJ113" s="996"/>
      <c r="DK113" s="997"/>
      <c r="DL113" s="998" t="s">
        <v>122</v>
      </c>
      <c r="DM113" s="996"/>
      <c r="DN113" s="996"/>
      <c r="DO113" s="996"/>
      <c r="DP113" s="997"/>
      <c r="DQ113" s="998" t="s">
        <v>122</v>
      </c>
      <c r="DR113" s="996"/>
      <c r="DS113" s="996"/>
      <c r="DT113" s="996"/>
      <c r="DU113" s="997"/>
      <c r="DV113" s="999" t="s">
        <v>122</v>
      </c>
      <c r="DW113" s="1000"/>
      <c r="DX113" s="1000"/>
      <c r="DY113" s="1000"/>
      <c r="DZ113" s="1001"/>
    </row>
    <row r="114" spans="1:130" s="218" customFormat="1" ht="26.25" customHeight="1" x14ac:dyDescent="0.2">
      <c r="A114" s="991"/>
      <c r="B114" s="992"/>
      <c r="C114" s="960" t="s">
        <v>429</v>
      </c>
      <c r="D114" s="960"/>
      <c r="E114" s="960"/>
      <c r="F114" s="960"/>
      <c r="G114" s="960"/>
      <c r="H114" s="960"/>
      <c r="I114" s="960"/>
      <c r="J114" s="960"/>
      <c r="K114" s="960"/>
      <c r="L114" s="960"/>
      <c r="M114" s="960"/>
      <c r="N114" s="960"/>
      <c r="O114" s="960"/>
      <c r="P114" s="960"/>
      <c r="Q114" s="960"/>
      <c r="R114" s="960"/>
      <c r="S114" s="960"/>
      <c r="T114" s="960"/>
      <c r="U114" s="960"/>
      <c r="V114" s="960"/>
      <c r="W114" s="960"/>
      <c r="X114" s="960"/>
      <c r="Y114" s="960"/>
      <c r="Z114" s="961"/>
      <c r="AA114" s="995">
        <v>292786</v>
      </c>
      <c r="AB114" s="996"/>
      <c r="AC114" s="996"/>
      <c r="AD114" s="996"/>
      <c r="AE114" s="997"/>
      <c r="AF114" s="998">
        <v>230633</v>
      </c>
      <c r="AG114" s="996"/>
      <c r="AH114" s="996"/>
      <c r="AI114" s="996"/>
      <c r="AJ114" s="997"/>
      <c r="AK114" s="998">
        <v>226726</v>
      </c>
      <c r="AL114" s="996"/>
      <c r="AM114" s="996"/>
      <c r="AN114" s="996"/>
      <c r="AO114" s="997"/>
      <c r="AP114" s="999">
        <v>1.7</v>
      </c>
      <c r="AQ114" s="1000"/>
      <c r="AR114" s="1000"/>
      <c r="AS114" s="1000"/>
      <c r="AT114" s="1001"/>
      <c r="AU114" s="945"/>
      <c r="AV114" s="946"/>
      <c r="AW114" s="946"/>
      <c r="AX114" s="946"/>
      <c r="AY114" s="946"/>
      <c r="AZ114" s="959" t="s">
        <v>430</v>
      </c>
      <c r="BA114" s="960"/>
      <c r="BB114" s="960"/>
      <c r="BC114" s="960"/>
      <c r="BD114" s="960"/>
      <c r="BE114" s="960"/>
      <c r="BF114" s="960"/>
      <c r="BG114" s="960"/>
      <c r="BH114" s="960"/>
      <c r="BI114" s="960"/>
      <c r="BJ114" s="960"/>
      <c r="BK114" s="960"/>
      <c r="BL114" s="960"/>
      <c r="BM114" s="960"/>
      <c r="BN114" s="960"/>
      <c r="BO114" s="960"/>
      <c r="BP114" s="961"/>
      <c r="BQ114" s="962">
        <v>3693410</v>
      </c>
      <c r="BR114" s="963"/>
      <c r="BS114" s="963"/>
      <c r="BT114" s="963"/>
      <c r="BU114" s="963"/>
      <c r="BV114" s="963">
        <v>3718580</v>
      </c>
      <c r="BW114" s="963"/>
      <c r="BX114" s="963"/>
      <c r="BY114" s="963"/>
      <c r="BZ114" s="963"/>
      <c r="CA114" s="963">
        <v>3671624</v>
      </c>
      <c r="CB114" s="963"/>
      <c r="CC114" s="963"/>
      <c r="CD114" s="963"/>
      <c r="CE114" s="963"/>
      <c r="CF114" s="957">
        <v>27.4</v>
      </c>
      <c r="CG114" s="958"/>
      <c r="CH114" s="958"/>
      <c r="CI114" s="958"/>
      <c r="CJ114" s="958"/>
      <c r="CK114" s="985"/>
      <c r="CL114" s="986"/>
      <c r="CM114" s="959" t="s">
        <v>431</v>
      </c>
      <c r="CN114" s="960"/>
      <c r="CO114" s="960"/>
      <c r="CP114" s="960"/>
      <c r="CQ114" s="960"/>
      <c r="CR114" s="960"/>
      <c r="CS114" s="960"/>
      <c r="CT114" s="960"/>
      <c r="CU114" s="960"/>
      <c r="CV114" s="960"/>
      <c r="CW114" s="960"/>
      <c r="CX114" s="960"/>
      <c r="CY114" s="960"/>
      <c r="CZ114" s="960"/>
      <c r="DA114" s="960"/>
      <c r="DB114" s="960"/>
      <c r="DC114" s="960"/>
      <c r="DD114" s="960"/>
      <c r="DE114" s="960"/>
      <c r="DF114" s="961"/>
      <c r="DG114" s="995" t="s">
        <v>122</v>
      </c>
      <c r="DH114" s="996"/>
      <c r="DI114" s="996"/>
      <c r="DJ114" s="996"/>
      <c r="DK114" s="997"/>
      <c r="DL114" s="998" t="s">
        <v>122</v>
      </c>
      <c r="DM114" s="996"/>
      <c r="DN114" s="996"/>
      <c r="DO114" s="996"/>
      <c r="DP114" s="997"/>
      <c r="DQ114" s="998" t="s">
        <v>122</v>
      </c>
      <c r="DR114" s="996"/>
      <c r="DS114" s="996"/>
      <c r="DT114" s="996"/>
      <c r="DU114" s="997"/>
      <c r="DV114" s="999" t="s">
        <v>122</v>
      </c>
      <c r="DW114" s="1000"/>
      <c r="DX114" s="1000"/>
      <c r="DY114" s="1000"/>
      <c r="DZ114" s="1001"/>
    </row>
    <row r="115" spans="1:130" s="218" customFormat="1" ht="26.25" customHeight="1" x14ac:dyDescent="0.2">
      <c r="A115" s="991"/>
      <c r="B115" s="992"/>
      <c r="C115" s="960" t="s">
        <v>432</v>
      </c>
      <c r="D115" s="960"/>
      <c r="E115" s="960"/>
      <c r="F115" s="960"/>
      <c r="G115" s="960"/>
      <c r="H115" s="960"/>
      <c r="I115" s="960"/>
      <c r="J115" s="960"/>
      <c r="K115" s="960"/>
      <c r="L115" s="960"/>
      <c r="M115" s="960"/>
      <c r="N115" s="960"/>
      <c r="O115" s="960"/>
      <c r="P115" s="960"/>
      <c r="Q115" s="960"/>
      <c r="R115" s="960"/>
      <c r="S115" s="960"/>
      <c r="T115" s="960"/>
      <c r="U115" s="960"/>
      <c r="V115" s="960"/>
      <c r="W115" s="960"/>
      <c r="X115" s="960"/>
      <c r="Y115" s="960"/>
      <c r="Z115" s="961"/>
      <c r="AA115" s="974">
        <v>1233</v>
      </c>
      <c r="AB115" s="975"/>
      <c r="AC115" s="975"/>
      <c r="AD115" s="975"/>
      <c r="AE115" s="976"/>
      <c r="AF115" s="977">
        <v>1074</v>
      </c>
      <c r="AG115" s="975"/>
      <c r="AH115" s="975"/>
      <c r="AI115" s="975"/>
      <c r="AJ115" s="976"/>
      <c r="AK115" s="977">
        <v>2616</v>
      </c>
      <c r="AL115" s="975"/>
      <c r="AM115" s="975"/>
      <c r="AN115" s="975"/>
      <c r="AO115" s="976"/>
      <c r="AP115" s="978">
        <v>0</v>
      </c>
      <c r="AQ115" s="979"/>
      <c r="AR115" s="979"/>
      <c r="AS115" s="979"/>
      <c r="AT115" s="980"/>
      <c r="AU115" s="945"/>
      <c r="AV115" s="946"/>
      <c r="AW115" s="946"/>
      <c r="AX115" s="946"/>
      <c r="AY115" s="946"/>
      <c r="AZ115" s="959" t="s">
        <v>433</v>
      </c>
      <c r="BA115" s="960"/>
      <c r="BB115" s="960"/>
      <c r="BC115" s="960"/>
      <c r="BD115" s="960"/>
      <c r="BE115" s="960"/>
      <c r="BF115" s="960"/>
      <c r="BG115" s="960"/>
      <c r="BH115" s="960"/>
      <c r="BI115" s="960"/>
      <c r="BJ115" s="960"/>
      <c r="BK115" s="960"/>
      <c r="BL115" s="960"/>
      <c r="BM115" s="960"/>
      <c r="BN115" s="960"/>
      <c r="BO115" s="960"/>
      <c r="BP115" s="961"/>
      <c r="BQ115" s="962" t="s">
        <v>122</v>
      </c>
      <c r="BR115" s="963"/>
      <c r="BS115" s="963"/>
      <c r="BT115" s="963"/>
      <c r="BU115" s="963"/>
      <c r="BV115" s="963" t="s">
        <v>122</v>
      </c>
      <c r="BW115" s="963"/>
      <c r="BX115" s="963"/>
      <c r="BY115" s="963"/>
      <c r="BZ115" s="963"/>
      <c r="CA115" s="963" t="s">
        <v>122</v>
      </c>
      <c r="CB115" s="963"/>
      <c r="CC115" s="963"/>
      <c r="CD115" s="963"/>
      <c r="CE115" s="963"/>
      <c r="CF115" s="957" t="s">
        <v>122</v>
      </c>
      <c r="CG115" s="958"/>
      <c r="CH115" s="958"/>
      <c r="CI115" s="958"/>
      <c r="CJ115" s="958"/>
      <c r="CK115" s="985"/>
      <c r="CL115" s="986"/>
      <c r="CM115" s="959" t="s">
        <v>434</v>
      </c>
      <c r="CN115" s="960"/>
      <c r="CO115" s="960"/>
      <c r="CP115" s="960"/>
      <c r="CQ115" s="960"/>
      <c r="CR115" s="960"/>
      <c r="CS115" s="960"/>
      <c r="CT115" s="960"/>
      <c r="CU115" s="960"/>
      <c r="CV115" s="960"/>
      <c r="CW115" s="960"/>
      <c r="CX115" s="960"/>
      <c r="CY115" s="960"/>
      <c r="CZ115" s="960"/>
      <c r="DA115" s="960"/>
      <c r="DB115" s="960"/>
      <c r="DC115" s="960"/>
      <c r="DD115" s="960"/>
      <c r="DE115" s="960"/>
      <c r="DF115" s="961"/>
      <c r="DG115" s="995" t="s">
        <v>122</v>
      </c>
      <c r="DH115" s="996"/>
      <c r="DI115" s="996"/>
      <c r="DJ115" s="996"/>
      <c r="DK115" s="997"/>
      <c r="DL115" s="998" t="s">
        <v>122</v>
      </c>
      <c r="DM115" s="996"/>
      <c r="DN115" s="996"/>
      <c r="DO115" s="996"/>
      <c r="DP115" s="997"/>
      <c r="DQ115" s="998" t="s">
        <v>122</v>
      </c>
      <c r="DR115" s="996"/>
      <c r="DS115" s="996"/>
      <c r="DT115" s="996"/>
      <c r="DU115" s="997"/>
      <c r="DV115" s="999" t="s">
        <v>122</v>
      </c>
      <c r="DW115" s="1000"/>
      <c r="DX115" s="1000"/>
      <c r="DY115" s="1000"/>
      <c r="DZ115" s="1001"/>
    </row>
    <row r="116" spans="1:130" s="218" customFormat="1" ht="26.25" customHeight="1" x14ac:dyDescent="0.2">
      <c r="A116" s="993"/>
      <c r="B116" s="994"/>
      <c r="C116" s="1002" t="s">
        <v>435</v>
      </c>
      <c r="D116" s="1002"/>
      <c r="E116" s="1002"/>
      <c r="F116" s="1002"/>
      <c r="G116" s="1002"/>
      <c r="H116" s="1002"/>
      <c r="I116" s="1002"/>
      <c r="J116" s="1002"/>
      <c r="K116" s="1002"/>
      <c r="L116" s="1002"/>
      <c r="M116" s="1002"/>
      <c r="N116" s="1002"/>
      <c r="O116" s="1002"/>
      <c r="P116" s="1002"/>
      <c r="Q116" s="1002"/>
      <c r="R116" s="1002"/>
      <c r="S116" s="1002"/>
      <c r="T116" s="1002"/>
      <c r="U116" s="1002"/>
      <c r="V116" s="1002"/>
      <c r="W116" s="1002"/>
      <c r="X116" s="1002"/>
      <c r="Y116" s="1002"/>
      <c r="Z116" s="1003"/>
      <c r="AA116" s="995">
        <v>152</v>
      </c>
      <c r="AB116" s="996"/>
      <c r="AC116" s="996"/>
      <c r="AD116" s="996"/>
      <c r="AE116" s="997"/>
      <c r="AF116" s="998">
        <v>998</v>
      </c>
      <c r="AG116" s="996"/>
      <c r="AH116" s="996"/>
      <c r="AI116" s="996"/>
      <c r="AJ116" s="997"/>
      <c r="AK116" s="998">
        <v>15</v>
      </c>
      <c r="AL116" s="996"/>
      <c r="AM116" s="996"/>
      <c r="AN116" s="996"/>
      <c r="AO116" s="997"/>
      <c r="AP116" s="999">
        <v>0</v>
      </c>
      <c r="AQ116" s="1000"/>
      <c r="AR116" s="1000"/>
      <c r="AS116" s="1000"/>
      <c r="AT116" s="1001"/>
      <c r="AU116" s="945"/>
      <c r="AV116" s="946"/>
      <c r="AW116" s="946"/>
      <c r="AX116" s="946"/>
      <c r="AY116" s="946"/>
      <c r="AZ116" s="1004" t="s">
        <v>436</v>
      </c>
      <c r="BA116" s="1005"/>
      <c r="BB116" s="1005"/>
      <c r="BC116" s="1005"/>
      <c r="BD116" s="1005"/>
      <c r="BE116" s="1005"/>
      <c r="BF116" s="1005"/>
      <c r="BG116" s="1005"/>
      <c r="BH116" s="1005"/>
      <c r="BI116" s="1005"/>
      <c r="BJ116" s="1005"/>
      <c r="BK116" s="1005"/>
      <c r="BL116" s="1005"/>
      <c r="BM116" s="1005"/>
      <c r="BN116" s="1005"/>
      <c r="BO116" s="1005"/>
      <c r="BP116" s="1006"/>
      <c r="BQ116" s="962" t="s">
        <v>122</v>
      </c>
      <c r="BR116" s="963"/>
      <c r="BS116" s="963"/>
      <c r="BT116" s="963"/>
      <c r="BU116" s="963"/>
      <c r="BV116" s="963" t="s">
        <v>122</v>
      </c>
      <c r="BW116" s="963"/>
      <c r="BX116" s="963"/>
      <c r="BY116" s="963"/>
      <c r="BZ116" s="963"/>
      <c r="CA116" s="963" t="s">
        <v>122</v>
      </c>
      <c r="CB116" s="963"/>
      <c r="CC116" s="963"/>
      <c r="CD116" s="963"/>
      <c r="CE116" s="963"/>
      <c r="CF116" s="957" t="s">
        <v>122</v>
      </c>
      <c r="CG116" s="958"/>
      <c r="CH116" s="958"/>
      <c r="CI116" s="958"/>
      <c r="CJ116" s="958"/>
      <c r="CK116" s="985"/>
      <c r="CL116" s="986"/>
      <c r="CM116" s="959" t="s">
        <v>437</v>
      </c>
      <c r="CN116" s="960"/>
      <c r="CO116" s="960"/>
      <c r="CP116" s="960"/>
      <c r="CQ116" s="960"/>
      <c r="CR116" s="960"/>
      <c r="CS116" s="960"/>
      <c r="CT116" s="960"/>
      <c r="CU116" s="960"/>
      <c r="CV116" s="960"/>
      <c r="CW116" s="960"/>
      <c r="CX116" s="960"/>
      <c r="CY116" s="960"/>
      <c r="CZ116" s="960"/>
      <c r="DA116" s="960"/>
      <c r="DB116" s="960"/>
      <c r="DC116" s="960"/>
      <c r="DD116" s="960"/>
      <c r="DE116" s="960"/>
      <c r="DF116" s="961"/>
      <c r="DG116" s="995" t="s">
        <v>122</v>
      </c>
      <c r="DH116" s="996"/>
      <c r="DI116" s="996"/>
      <c r="DJ116" s="996"/>
      <c r="DK116" s="997"/>
      <c r="DL116" s="998" t="s">
        <v>122</v>
      </c>
      <c r="DM116" s="996"/>
      <c r="DN116" s="996"/>
      <c r="DO116" s="996"/>
      <c r="DP116" s="997"/>
      <c r="DQ116" s="998" t="s">
        <v>122</v>
      </c>
      <c r="DR116" s="996"/>
      <c r="DS116" s="996"/>
      <c r="DT116" s="996"/>
      <c r="DU116" s="997"/>
      <c r="DV116" s="999" t="s">
        <v>122</v>
      </c>
      <c r="DW116" s="1000"/>
      <c r="DX116" s="1000"/>
      <c r="DY116" s="1000"/>
      <c r="DZ116" s="1001"/>
    </row>
    <row r="117" spans="1:130" s="218" customFormat="1" ht="26.25" customHeight="1" x14ac:dyDescent="0.2">
      <c r="A117" s="949" t="s">
        <v>177</v>
      </c>
      <c r="B117" s="930"/>
      <c r="C117" s="930"/>
      <c r="D117" s="930"/>
      <c r="E117" s="930"/>
      <c r="F117" s="930"/>
      <c r="G117" s="930"/>
      <c r="H117" s="930"/>
      <c r="I117" s="930"/>
      <c r="J117" s="930"/>
      <c r="K117" s="930"/>
      <c r="L117" s="930"/>
      <c r="M117" s="930"/>
      <c r="N117" s="930"/>
      <c r="O117" s="930"/>
      <c r="P117" s="930"/>
      <c r="Q117" s="930"/>
      <c r="R117" s="930"/>
      <c r="S117" s="930"/>
      <c r="T117" s="930"/>
      <c r="U117" s="930"/>
      <c r="V117" s="930"/>
      <c r="W117" s="930"/>
      <c r="X117" s="930"/>
      <c r="Y117" s="1014" t="s">
        <v>438</v>
      </c>
      <c r="Z117" s="931"/>
      <c r="AA117" s="1015">
        <v>3985180</v>
      </c>
      <c r="AB117" s="1016"/>
      <c r="AC117" s="1016"/>
      <c r="AD117" s="1016"/>
      <c r="AE117" s="1017"/>
      <c r="AF117" s="1018">
        <v>3924565</v>
      </c>
      <c r="AG117" s="1016"/>
      <c r="AH117" s="1016"/>
      <c r="AI117" s="1016"/>
      <c r="AJ117" s="1017"/>
      <c r="AK117" s="1018">
        <v>3743707</v>
      </c>
      <c r="AL117" s="1016"/>
      <c r="AM117" s="1016"/>
      <c r="AN117" s="1016"/>
      <c r="AO117" s="1017"/>
      <c r="AP117" s="1019"/>
      <c r="AQ117" s="1020"/>
      <c r="AR117" s="1020"/>
      <c r="AS117" s="1020"/>
      <c r="AT117" s="1021"/>
      <c r="AU117" s="945"/>
      <c r="AV117" s="946"/>
      <c r="AW117" s="946"/>
      <c r="AX117" s="946"/>
      <c r="AY117" s="946"/>
      <c r="AZ117" s="1011" t="s">
        <v>439</v>
      </c>
      <c r="BA117" s="1012"/>
      <c r="BB117" s="1012"/>
      <c r="BC117" s="1012"/>
      <c r="BD117" s="1012"/>
      <c r="BE117" s="1012"/>
      <c r="BF117" s="1012"/>
      <c r="BG117" s="1012"/>
      <c r="BH117" s="1012"/>
      <c r="BI117" s="1012"/>
      <c r="BJ117" s="1012"/>
      <c r="BK117" s="1012"/>
      <c r="BL117" s="1012"/>
      <c r="BM117" s="1012"/>
      <c r="BN117" s="1012"/>
      <c r="BO117" s="1012"/>
      <c r="BP117" s="1013"/>
      <c r="BQ117" s="962" t="s">
        <v>122</v>
      </c>
      <c r="BR117" s="963"/>
      <c r="BS117" s="963"/>
      <c r="BT117" s="963"/>
      <c r="BU117" s="963"/>
      <c r="BV117" s="963" t="s">
        <v>122</v>
      </c>
      <c r="BW117" s="963"/>
      <c r="BX117" s="963"/>
      <c r="BY117" s="963"/>
      <c r="BZ117" s="963"/>
      <c r="CA117" s="963" t="s">
        <v>122</v>
      </c>
      <c r="CB117" s="963"/>
      <c r="CC117" s="963"/>
      <c r="CD117" s="963"/>
      <c r="CE117" s="963"/>
      <c r="CF117" s="957" t="s">
        <v>122</v>
      </c>
      <c r="CG117" s="958"/>
      <c r="CH117" s="958"/>
      <c r="CI117" s="958"/>
      <c r="CJ117" s="958"/>
      <c r="CK117" s="985"/>
      <c r="CL117" s="986"/>
      <c r="CM117" s="959" t="s">
        <v>440</v>
      </c>
      <c r="CN117" s="960"/>
      <c r="CO117" s="960"/>
      <c r="CP117" s="960"/>
      <c r="CQ117" s="960"/>
      <c r="CR117" s="960"/>
      <c r="CS117" s="960"/>
      <c r="CT117" s="960"/>
      <c r="CU117" s="960"/>
      <c r="CV117" s="960"/>
      <c r="CW117" s="960"/>
      <c r="CX117" s="960"/>
      <c r="CY117" s="960"/>
      <c r="CZ117" s="960"/>
      <c r="DA117" s="960"/>
      <c r="DB117" s="960"/>
      <c r="DC117" s="960"/>
      <c r="DD117" s="960"/>
      <c r="DE117" s="960"/>
      <c r="DF117" s="961"/>
      <c r="DG117" s="995" t="s">
        <v>122</v>
      </c>
      <c r="DH117" s="996"/>
      <c r="DI117" s="996"/>
      <c r="DJ117" s="996"/>
      <c r="DK117" s="997"/>
      <c r="DL117" s="998" t="s">
        <v>122</v>
      </c>
      <c r="DM117" s="996"/>
      <c r="DN117" s="996"/>
      <c r="DO117" s="996"/>
      <c r="DP117" s="997"/>
      <c r="DQ117" s="998" t="s">
        <v>122</v>
      </c>
      <c r="DR117" s="996"/>
      <c r="DS117" s="996"/>
      <c r="DT117" s="996"/>
      <c r="DU117" s="997"/>
      <c r="DV117" s="999" t="s">
        <v>122</v>
      </c>
      <c r="DW117" s="1000"/>
      <c r="DX117" s="1000"/>
      <c r="DY117" s="1000"/>
      <c r="DZ117" s="1001"/>
    </row>
    <row r="118" spans="1:130" s="218" customFormat="1" ht="26.25" customHeight="1" x14ac:dyDescent="0.2">
      <c r="A118" s="949" t="s">
        <v>414</v>
      </c>
      <c r="B118" s="930"/>
      <c r="C118" s="930"/>
      <c r="D118" s="930"/>
      <c r="E118" s="930"/>
      <c r="F118" s="930"/>
      <c r="G118" s="930"/>
      <c r="H118" s="930"/>
      <c r="I118" s="930"/>
      <c r="J118" s="930"/>
      <c r="K118" s="930"/>
      <c r="L118" s="930"/>
      <c r="M118" s="930"/>
      <c r="N118" s="930"/>
      <c r="O118" s="930"/>
      <c r="P118" s="930"/>
      <c r="Q118" s="930"/>
      <c r="R118" s="930"/>
      <c r="S118" s="930"/>
      <c r="T118" s="930"/>
      <c r="U118" s="930"/>
      <c r="V118" s="930"/>
      <c r="W118" s="930"/>
      <c r="X118" s="930"/>
      <c r="Y118" s="930"/>
      <c r="Z118" s="931"/>
      <c r="AA118" s="929" t="s">
        <v>411</v>
      </c>
      <c r="AB118" s="930"/>
      <c r="AC118" s="930"/>
      <c r="AD118" s="930"/>
      <c r="AE118" s="931"/>
      <c r="AF118" s="929" t="s">
        <v>412</v>
      </c>
      <c r="AG118" s="930"/>
      <c r="AH118" s="930"/>
      <c r="AI118" s="930"/>
      <c r="AJ118" s="931"/>
      <c r="AK118" s="929" t="s">
        <v>294</v>
      </c>
      <c r="AL118" s="930"/>
      <c r="AM118" s="930"/>
      <c r="AN118" s="930"/>
      <c r="AO118" s="931"/>
      <c r="AP118" s="1007" t="s">
        <v>413</v>
      </c>
      <c r="AQ118" s="1008"/>
      <c r="AR118" s="1008"/>
      <c r="AS118" s="1008"/>
      <c r="AT118" s="1009"/>
      <c r="AU118" s="945"/>
      <c r="AV118" s="946"/>
      <c r="AW118" s="946"/>
      <c r="AX118" s="946"/>
      <c r="AY118" s="946"/>
      <c r="AZ118" s="1010" t="s">
        <v>441</v>
      </c>
      <c r="BA118" s="1002"/>
      <c r="BB118" s="1002"/>
      <c r="BC118" s="1002"/>
      <c r="BD118" s="1002"/>
      <c r="BE118" s="1002"/>
      <c r="BF118" s="1002"/>
      <c r="BG118" s="1002"/>
      <c r="BH118" s="1002"/>
      <c r="BI118" s="1002"/>
      <c r="BJ118" s="1002"/>
      <c r="BK118" s="1002"/>
      <c r="BL118" s="1002"/>
      <c r="BM118" s="1002"/>
      <c r="BN118" s="1002"/>
      <c r="BO118" s="1002"/>
      <c r="BP118" s="1003"/>
      <c r="BQ118" s="1036" t="s">
        <v>122</v>
      </c>
      <c r="BR118" s="1037"/>
      <c r="BS118" s="1037"/>
      <c r="BT118" s="1037"/>
      <c r="BU118" s="1037"/>
      <c r="BV118" s="1037" t="s">
        <v>122</v>
      </c>
      <c r="BW118" s="1037"/>
      <c r="BX118" s="1037"/>
      <c r="BY118" s="1037"/>
      <c r="BZ118" s="1037"/>
      <c r="CA118" s="1037" t="s">
        <v>122</v>
      </c>
      <c r="CB118" s="1037"/>
      <c r="CC118" s="1037"/>
      <c r="CD118" s="1037"/>
      <c r="CE118" s="1037"/>
      <c r="CF118" s="957" t="s">
        <v>122</v>
      </c>
      <c r="CG118" s="958"/>
      <c r="CH118" s="958"/>
      <c r="CI118" s="958"/>
      <c r="CJ118" s="958"/>
      <c r="CK118" s="985"/>
      <c r="CL118" s="986"/>
      <c r="CM118" s="959" t="s">
        <v>442</v>
      </c>
      <c r="CN118" s="960"/>
      <c r="CO118" s="960"/>
      <c r="CP118" s="960"/>
      <c r="CQ118" s="960"/>
      <c r="CR118" s="960"/>
      <c r="CS118" s="960"/>
      <c r="CT118" s="960"/>
      <c r="CU118" s="960"/>
      <c r="CV118" s="960"/>
      <c r="CW118" s="960"/>
      <c r="CX118" s="960"/>
      <c r="CY118" s="960"/>
      <c r="CZ118" s="960"/>
      <c r="DA118" s="960"/>
      <c r="DB118" s="960"/>
      <c r="DC118" s="960"/>
      <c r="DD118" s="960"/>
      <c r="DE118" s="960"/>
      <c r="DF118" s="961"/>
      <c r="DG118" s="995" t="s">
        <v>122</v>
      </c>
      <c r="DH118" s="996"/>
      <c r="DI118" s="996"/>
      <c r="DJ118" s="996"/>
      <c r="DK118" s="997"/>
      <c r="DL118" s="998" t="s">
        <v>122</v>
      </c>
      <c r="DM118" s="996"/>
      <c r="DN118" s="996"/>
      <c r="DO118" s="996"/>
      <c r="DP118" s="997"/>
      <c r="DQ118" s="998" t="s">
        <v>122</v>
      </c>
      <c r="DR118" s="996"/>
      <c r="DS118" s="996"/>
      <c r="DT118" s="996"/>
      <c r="DU118" s="997"/>
      <c r="DV118" s="999" t="s">
        <v>122</v>
      </c>
      <c r="DW118" s="1000"/>
      <c r="DX118" s="1000"/>
      <c r="DY118" s="1000"/>
      <c r="DZ118" s="1001"/>
    </row>
    <row r="119" spans="1:130" s="218" customFormat="1" ht="26.25" customHeight="1" x14ac:dyDescent="0.2">
      <c r="A119" s="1093" t="s">
        <v>417</v>
      </c>
      <c r="B119" s="984"/>
      <c r="C119" s="966" t="s">
        <v>418</v>
      </c>
      <c r="D119" s="934"/>
      <c r="E119" s="934"/>
      <c r="F119" s="934"/>
      <c r="G119" s="934"/>
      <c r="H119" s="934"/>
      <c r="I119" s="934"/>
      <c r="J119" s="934"/>
      <c r="K119" s="934"/>
      <c r="L119" s="934"/>
      <c r="M119" s="934"/>
      <c r="N119" s="934"/>
      <c r="O119" s="934"/>
      <c r="P119" s="934"/>
      <c r="Q119" s="934"/>
      <c r="R119" s="934"/>
      <c r="S119" s="934"/>
      <c r="T119" s="934"/>
      <c r="U119" s="934"/>
      <c r="V119" s="934"/>
      <c r="W119" s="934"/>
      <c r="X119" s="934"/>
      <c r="Y119" s="934"/>
      <c r="Z119" s="935"/>
      <c r="AA119" s="936" t="s">
        <v>122</v>
      </c>
      <c r="AB119" s="937"/>
      <c r="AC119" s="937"/>
      <c r="AD119" s="937"/>
      <c r="AE119" s="938"/>
      <c r="AF119" s="939" t="s">
        <v>122</v>
      </c>
      <c r="AG119" s="937"/>
      <c r="AH119" s="937"/>
      <c r="AI119" s="937"/>
      <c r="AJ119" s="938"/>
      <c r="AK119" s="939" t="s">
        <v>122</v>
      </c>
      <c r="AL119" s="937"/>
      <c r="AM119" s="937"/>
      <c r="AN119" s="937"/>
      <c r="AO119" s="938"/>
      <c r="AP119" s="940" t="s">
        <v>122</v>
      </c>
      <c r="AQ119" s="941"/>
      <c r="AR119" s="941"/>
      <c r="AS119" s="941"/>
      <c r="AT119" s="942"/>
      <c r="AU119" s="947"/>
      <c r="AV119" s="948"/>
      <c r="AW119" s="948"/>
      <c r="AX119" s="948"/>
      <c r="AY119" s="948"/>
      <c r="AZ119" s="239" t="s">
        <v>177</v>
      </c>
      <c r="BA119" s="239"/>
      <c r="BB119" s="239"/>
      <c r="BC119" s="239"/>
      <c r="BD119" s="239"/>
      <c r="BE119" s="239"/>
      <c r="BF119" s="239"/>
      <c r="BG119" s="239"/>
      <c r="BH119" s="239"/>
      <c r="BI119" s="239"/>
      <c r="BJ119" s="239"/>
      <c r="BK119" s="239"/>
      <c r="BL119" s="239"/>
      <c r="BM119" s="239"/>
      <c r="BN119" s="239"/>
      <c r="BO119" s="1014" t="s">
        <v>443</v>
      </c>
      <c r="BP119" s="1042"/>
      <c r="BQ119" s="1036">
        <v>31563437</v>
      </c>
      <c r="BR119" s="1037"/>
      <c r="BS119" s="1037"/>
      <c r="BT119" s="1037"/>
      <c r="BU119" s="1037"/>
      <c r="BV119" s="1037">
        <v>29909883</v>
      </c>
      <c r="BW119" s="1037"/>
      <c r="BX119" s="1037"/>
      <c r="BY119" s="1037"/>
      <c r="BZ119" s="1037"/>
      <c r="CA119" s="1037">
        <v>28419430</v>
      </c>
      <c r="CB119" s="1037"/>
      <c r="CC119" s="1037"/>
      <c r="CD119" s="1037"/>
      <c r="CE119" s="1037"/>
      <c r="CF119" s="1038"/>
      <c r="CG119" s="1039"/>
      <c r="CH119" s="1039"/>
      <c r="CI119" s="1039"/>
      <c r="CJ119" s="1040"/>
      <c r="CK119" s="987"/>
      <c r="CL119" s="988"/>
      <c r="CM119" s="1010" t="s">
        <v>444</v>
      </c>
      <c r="CN119" s="1002"/>
      <c r="CO119" s="1002"/>
      <c r="CP119" s="1002"/>
      <c r="CQ119" s="1002"/>
      <c r="CR119" s="1002"/>
      <c r="CS119" s="1002"/>
      <c r="CT119" s="1002"/>
      <c r="CU119" s="1002"/>
      <c r="CV119" s="1002"/>
      <c r="CW119" s="1002"/>
      <c r="CX119" s="1002"/>
      <c r="CY119" s="1002"/>
      <c r="CZ119" s="1002"/>
      <c r="DA119" s="1002"/>
      <c r="DB119" s="1002"/>
      <c r="DC119" s="1002"/>
      <c r="DD119" s="1002"/>
      <c r="DE119" s="1002"/>
      <c r="DF119" s="1003"/>
      <c r="DG119" s="1041">
        <v>1110</v>
      </c>
      <c r="DH119" s="1023"/>
      <c r="DI119" s="1023"/>
      <c r="DJ119" s="1023"/>
      <c r="DK119" s="1024"/>
      <c r="DL119" s="1022">
        <v>86232</v>
      </c>
      <c r="DM119" s="1023"/>
      <c r="DN119" s="1023"/>
      <c r="DO119" s="1023"/>
      <c r="DP119" s="1024"/>
      <c r="DQ119" s="1022">
        <v>43392</v>
      </c>
      <c r="DR119" s="1023"/>
      <c r="DS119" s="1023"/>
      <c r="DT119" s="1023"/>
      <c r="DU119" s="1024"/>
      <c r="DV119" s="1025">
        <v>0.3</v>
      </c>
      <c r="DW119" s="1026"/>
      <c r="DX119" s="1026"/>
      <c r="DY119" s="1026"/>
      <c r="DZ119" s="1027"/>
    </row>
    <row r="120" spans="1:130" s="218" customFormat="1" ht="26.25" customHeight="1" x14ac:dyDescent="0.2">
      <c r="A120" s="1094"/>
      <c r="B120" s="986"/>
      <c r="C120" s="959" t="s">
        <v>421</v>
      </c>
      <c r="D120" s="960"/>
      <c r="E120" s="960"/>
      <c r="F120" s="960"/>
      <c r="G120" s="960"/>
      <c r="H120" s="960"/>
      <c r="I120" s="960"/>
      <c r="J120" s="960"/>
      <c r="K120" s="960"/>
      <c r="L120" s="960"/>
      <c r="M120" s="960"/>
      <c r="N120" s="960"/>
      <c r="O120" s="960"/>
      <c r="P120" s="960"/>
      <c r="Q120" s="960"/>
      <c r="R120" s="960"/>
      <c r="S120" s="960"/>
      <c r="T120" s="960"/>
      <c r="U120" s="960"/>
      <c r="V120" s="960"/>
      <c r="W120" s="960"/>
      <c r="X120" s="960"/>
      <c r="Y120" s="960"/>
      <c r="Z120" s="961"/>
      <c r="AA120" s="995" t="s">
        <v>122</v>
      </c>
      <c r="AB120" s="996"/>
      <c r="AC120" s="996"/>
      <c r="AD120" s="996"/>
      <c r="AE120" s="997"/>
      <c r="AF120" s="998" t="s">
        <v>122</v>
      </c>
      <c r="AG120" s="996"/>
      <c r="AH120" s="996"/>
      <c r="AI120" s="996"/>
      <c r="AJ120" s="997"/>
      <c r="AK120" s="998" t="s">
        <v>122</v>
      </c>
      <c r="AL120" s="996"/>
      <c r="AM120" s="996"/>
      <c r="AN120" s="996"/>
      <c r="AO120" s="997"/>
      <c r="AP120" s="999" t="s">
        <v>122</v>
      </c>
      <c r="AQ120" s="1000"/>
      <c r="AR120" s="1000"/>
      <c r="AS120" s="1000"/>
      <c r="AT120" s="1001"/>
      <c r="AU120" s="1028" t="s">
        <v>445</v>
      </c>
      <c r="AV120" s="1029"/>
      <c r="AW120" s="1029"/>
      <c r="AX120" s="1029"/>
      <c r="AY120" s="1030"/>
      <c r="AZ120" s="966" t="s">
        <v>446</v>
      </c>
      <c r="BA120" s="934"/>
      <c r="BB120" s="934"/>
      <c r="BC120" s="934"/>
      <c r="BD120" s="934"/>
      <c r="BE120" s="934"/>
      <c r="BF120" s="934"/>
      <c r="BG120" s="934"/>
      <c r="BH120" s="934"/>
      <c r="BI120" s="934"/>
      <c r="BJ120" s="934"/>
      <c r="BK120" s="934"/>
      <c r="BL120" s="934"/>
      <c r="BM120" s="934"/>
      <c r="BN120" s="934"/>
      <c r="BO120" s="934"/>
      <c r="BP120" s="935"/>
      <c r="BQ120" s="967">
        <v>18030879</v>
      </c>
      <c r="BR120" s="968"/>
      <c r="BS120" s="968"/>
      <c r="BT120" s="968"/>
      <c r="BU120" s="968"/>
      <c r="BV120" s="968">
        <v>17350020</v>
      </c>
      <c r="BW120" s="968"/>
      <c r="BX120" s="968"/>
      <c r="BY120" s="968"/>
      <c r="BZ120" s="968"/>
      <c r="CA120" s="968">
        <v>16080737</v>
      </c>
      <c r="CB120" s="968"/>
      <c r="CC120" s="968"/>
      <c r="CD120" s="968"/>
      <c r="CE120" s="968"/>
      <c r="CF120" s="981">
        <v>119.9</v>
      </c>
      <c r="CG120" s="982"/>
      <c r="CH120" s="982"/>
      <c r="CI120" s="982"/>
      <c r="CJ120" s="982"/>
      <c r="CK120" s="1043" t="s">
        <v>447</v>
      </c>
      <c r="CL120" s="1044"/>
      <c r="CM120" s="1044"/>
      <c r="CN120" s="1044"/>
      <c r="CO120" s="1045"/>
      <c r="CP120" s="1051" t="s">
        <v>392</v>
      </c>
      <c r="CQ120" s="1052"/>
      <c r="CR120" s="1052"/>
      <c r="CS120" s="1052"/>
      <c r="CT120" s="1052"/>
      <c r="CU120" s="1052"/>
      <c r="CV120" s="1052"/>
      <c r="CW120" s="1052"/>
      <c r="CX120" s="1052"/>
      <c r="CY120" s="1052"/>
      <c r="CZ120" s="1052"/>
      <c r="DA120" s="1052"/>
      <c r="DB120" s="1052"/>
      <c r="DC120" s="1052"/>
      <c r="DD120" s="1052"/>
      <c r="DE120" s="1052"/>
      <c r="DF120" s="1053"/>
      <c r="DG120" s="967">
        <v>3501055</v>
      </c>
      <c r="DH120" s="968"/>
      <c r="DI120" s="968"/>
      <c r="DJ120" s="968"/>
      <c r="DK120" s="968"/>
      <c r="DL120" s="968">
        <v>3176912</v>
      </c>
      <c r="DM120" s="968"/>
      <c r="DN120" s="968"/>
      <c r="DO120" s="968"/>
      <c r="DP120" s="968"/>
      <c r="DQ120" s="968">
        <v>2784628</v>
      </c>
      <c r="DR120" s="968"/>
      <c r="DS120" s="968"/>
      <c r="DT120" s="968"/>
      <c r="DU120" s="968"/>
      <c r="DV120" s="969">
        <v>20.8</v>
      </c>
      <c r="DW120" s="969"/>
      <c r="DX120" s="969"/>
      <c r="DY120" s="969"/>
      <c r="DZ120" s="970"/>
    </row>
    <row r="121" spans="1:130" s="218" customFormat="1" ht="26.25" customHeight="1" x14ac:dyDescent="0.2">
      <c r="A121" s="1094"/>
      <c r="B121" s="986"/>
      <c r="C121" s="1011" t="s">
        <v>448</v>
      </c>
      <c r="D121" s="1012"/>
      <c r="E121" s="1012"/>
      <c r="F121" s="1012"/>
      <c r="G121" s="1012"/>
      <c r="H121" s="1012"/>
      <c r="I121" s="1012"/>
      <c r="J121" s="1012"/>
      <c r="K121" s="1012"/>
      <c r="L121" s="1012"/>
      <c r="M121" s="1012"/>
      <c r="N121" s="1012"/>
      <c r="O121" s="1012"/>
      <c r="P121" s="1012"/>
      <c r="Q121" s="1012"/>
      <c r="R121" s="1012"/>
      <c r="S121" s="1012"/>
      <c r="T121" s="1012"/>
      <c r="U121" s="1012"/>
      <c r="V121" s="1012"/>
      <c r="W121" s="1012"/>
      <c r="X121" s="1012"/>
      <c r="Y121" s="1012"/>
      <c r="Z121" s="1013"/>
      <c r="AA121" s="995" t="s">
        <v>122</v>
      </c>
      <c r="AB121" s="996"/>
      <c r="AC121" s="996"/>
      <c r="AD121" s="996"/>
      <c r="AE121" s="997"/>
      <c r="AF121" s="998" t="s">
        <v>122</v>
      </c>
      <c r="AG121" s="996"/>
      <c r="AH121" s="996"/>
      <c r="AI121" s="996"/>
      <c r="AJ121" s="997"/>
      <c r="AK121" s="998" t="s">
        <v>122</v>
      </c>
      <c r="AL121" s="996"/>
      <c r="AM121" s="996"/>
      <c r="AN121" s="996"/>
      <c r="AO121" s="997"/>
      <c r="AP121" s="999" t="s">
        <v>122</v>
      </c>
      <c r="AQ121" s="1000"/>
      <c r="AR121" s="1000"/>
      <c r="AS121" s="1000"/>
      <c r="AT121" s="1001"/>
      <c r="AU121" s="1031"/>
      <c r="AV121" s="1032"/>
      <c r="AW121" s="1032"/>
      <c r="AX121" s="1032"/>
      <c r="AY121" s="1033"/>
      <c r="AZ121" s="959" t="s">
        <v>449</v>
      </c>
      <c r="BA121" s="960"/>
      <c r="BB121" s="960"/>
      <c r="BC121" s="960"/>
      <c r="BD121" s="960"/>
      <c r="BE121" s="960"/>
      <c r="BF121" s="960"/>
      <c r="BG121" s="960"/>
      <c r="BH121" s="960"/>
      <c r="BI121" s="960"/>
      <c r="BJ121" s="960"/>
      <c r="BK121" s="960"/>
      <c r="BL121" s="960"/>
      <c r="BM121" s="960"/>
      <c r="BN121" s="960"/>
      <c r="BO121" s="960"/>
      <c r="BP121" s="961"/>
      <c r="BQ121" s="962">
        <v>725302</v>
      </c>
      <c r="BR121" s="963"/>
      <c r="BS121" s="963"/>
      <c r="BT121" s="963"/>
      <c r="BU121" s="963"/>
      <c r="BV121" s="963">
        <v>557360</v>
      </c>
      <c r="BW121" s="963"/>
      <c r="BX121" s="963"/>
      <c r="BY121" s="963"/>
      <c r="BZ121" s="963"/>
      <c r="CA121" s="963">
        <v>395416</v>
      </c>
      <c r="CB121" s="963"/>
      <c r="CC121" s="963"/>
      <c r="CD121" s="963"/>
      <c r="CE121" s="963"/>
      <c r="CF121" s="957">
        <v>2.9</v>
      </c>
      <c r="CG121" s="958"/>
      <c r="CH121" s="958"/>
      <c r="CI121" s="958"/>
      <c r="CJ121" s="958"/>
      <c r="CK121" s="1046"/>
      <c r="CL121" s="1047"/>
      <c r="CM121" s="1047"/>
      <c r="CN121" s="1047"/>
      <c r="CO121" s="1048"/>
      <c r="CP121" s="1056" t="s">
        <v>390</v>
      </c>
      <c r="CQ121" s="1057"/>
      <c r="CR121" s="1057"/>
      <c r="CS121" s="1057"/>
      <c r="CT121" s="1057"/>
      <c r="CU121" s="1057"/>
      <c r="CV121" s="1057"/>
      <c r="CW121" s="1057"/>
      <c r="CX121" s="1057"/>
      <c r="CY121" s="1057"/>
      <c r="CZ121" s="1057"/>
      <c r="DA121" s="1057"/>
      <c r="DB121" s="1057"/>
      <c r="DC121" s="1057"/>
      <c r="DD121" s="1057"/>
      <c r="DE121" s="1057"/>
      <c r="DF121" s="1058"/>
      <c r="DG121" s="962">
        <v>1141347</v>
      </c>
      <c r="DH121" s="963"/>
      <c r="DI121" s="963"/>
      <c r="DJ121" s="963"/>
      <c r="DK121" s="963"/>
      <c r="DL121" s="963">
        <v>1062441</v>
      </c>
      <c r="DM121" s="963"/>
      <c r="DN121" s="963"/>
      <c r="DO121" s="963"/>
      <c r="DP121" s="963"/>
      <c r="DQ121" s="963">
        <v>967204</v>
      </c>
      <c r="DR121" s="963"/>
      <c r="DS121" s="963"/>
      <c r="DT121" s="963"/>
      <c r="DU121" s="963"/>
      <c r="DV121" s="964">
        <v>7.2</v>
      </c>
      <c r="DW121" s="964"/>
      <c r="DX121" s="964"/>
      <c r="DY121" s="964"/>
      <c r="DZ121" s="965"/>
    </row>
    <row r="122" spans="1:130" s="218" customFormat="1" ht="26.25" customHeight="1" x14ac:dyDescent="0.2">
      <c r="A122" s="1094"/>
      <c r="B122" s="986"/>
      <c r="C122" s="959" t="s">
        <v>431</v>
      </c>
      <c r="D122" s="960"/>
      <c r="E122" s="960"/>
      <c r="F122" s="960"/>
      <c r="G122" s="960"/>
      <c r="H122" s="960"/>
      <c r="I122" s="960"/>
      <c r="J122" s="960"/>
      <c r="K122" s="960"/>
      <c r="L122" s="960"/>
      <c r="M122" s="960"/>
      <c r="N122" s="960"/>
      <c r="O122" s="960"/>
      <c r="P122" s="960"/>
      <c r="Q122" s="960"/>
      <c r="R122" s="960"/>
      <c r="S122" s="960"/>
      <c r="T122" s="960"/>
      <c r="U122" s="960"/>
      <c r="V122" s="960"/>
      <c r="W122" s="960"/>
      <c r="X122" s="960"/>
      <c r="Y122" s="960"/>
      <c r="Z122" s="961"/>
      <c r="AA122" s="995" t="s">
        <v>122</v>
      </c>
      <c r="AB122" s="996"/>
      <c r="AC122" s="996"/>
      <c r="AD122" s="996"/>
      <c r="AE122" s="997"/>
      <c r="AF122" s="998" t="s">
        <v>122</v>
      </c>
      <c r="AG122" s="996"/>
      <c r="AH122" s="996"/>
      <c r="AI122" s="996"/>
      <c r="AJ122" s="997"/>
      <c r="AK122" s="998" t="s">
        <v>122</v>
      </c>
      <c r="AL122" s="996"/>
      <c r="AM122" s="996"/>
      <c r="AN122" s="996"/>
      <c r="AO122" s="997"/>
      <c r="AP122" s="999" t="s">
        <v>122</v>
      </c>
      <c r="AQ122" s="1000"/>
      <c r="AR122" s="1000"/>
      <c r="AS122" s="1000"/>
      <c r="AT122" s="1001"/>
      <c r="AU122" s="1031"/>
      <c r="AV122" s="1032"/>
      <c r="AW122" s="1032"/>
      <c r="AX122" s="1032"/>
      <c r="AY122" s="1033"/>
      <c r="AZ122" s="1010" t="s">
        <v>450</v>
      </c>
      <c r="BA122" s="1002"/>
      <c r="BB122" s="1002"/>
      <c r="BC122" s="1002"/>
      <c r="BD122" s="1002"/>
      <c r="BE122" s="1002"/>
      <c r="BF122" s="1002"/>
      <c r="BG122" s="1002"/>
      <c r="BH122" s="1002"/>
      <c r="BI122" s="1002"/>
      <c r="BJ122" s="1002"/>
      <c r="BK122" s="1002"/>
      <c r="BL122" s="1002"/>
      <c r="BM122" s="1002"/>
      <c r="BN122" s="1002"/>
      <c r="BO122" s="1002"/>
      <c r="BP122" s="1003"/>
      <c r="BQ122" s="1036">
        <v>25173518</v>
      </c>
      <c r="BR122" s="1037"/>
      <c r="BS122" s="1037"/>
      <c r="BT122" s="1037"/>
      <c r="BU122" s="1037"/>
      <c r="BV122" s="1037">
        <v>23719144</v>
      </c>
      <c r="BW122" s="1037"/>
      <c r="BX122" s="1037"/>
      <c r="BY122" s="1037"/>
      <c r="BZ122" s="1037"/>
      <c r="CA122" s="1037">
        <v>22271403</v>
      </c>
      <c r="CB122" s="1037"/>
      <c r="CC122" s="1037"/>
      <c r="CD122" s="1037"/>
      <c r="CE122" s="1037"/>
      <c r="CF122" s="1054">
        <v>166.1</v>
      </c>
      <c r="CG122" s="1055"/>
      <c r="CH122" s="1055"/>
      <c r="CI122" s="1055"/>
      <c r="CJ122" s="1055"/>
      <c r="CK122" s="1046"/>
      <c r="CL122" s="1047"/>
      <c r="CM122" s="1047"/>
      <c r="CN122" s="1047"/>
      <c r="CO122" s="1048"/>
      <c r="CP122" s="1056" t="s">
        <v>395</v>
      </c>
      <c r="CQ122" s="1057"/>
      <c r="CR122" s="1057"/>
      <c r="CS122" s="1057"/>
      <c r="CT122" s="1057"/>
      <c r="CU122" s="1057"/>
      <c r="CV122" s="1057"/>
      <c r="CW122" s="1057"/>
      <c r="CX122" s="1057"/>
      <c r="CY122" s="1057"/>
      <c r="CZ122" s="1057"/>
      <c r="DA122" s="1057"/>
      <c r="DB122" s="1057"/>
      <c r="DC122" s="1057"/>
      <c r="DD122" s="1057"/>
      <c r="DE122" s="1057"/>
      <c r="DF122" s="1058"/>
      <c r="DG122" s="962" t="s">
        <v>122</v>
      </c>
      <c r="DH122" s="963"/>
      <c r="DI122" s="963"/>
      <c r="DJ122" s="963"/>
      <c r="DK122" s="963"/>
      <c r="DL122" s="963" t="s">
        <v>122</v>
      </c>
      <c r="DM122" s="963"/>
      <c r="DN122" s="963"/>
      <c r="DO122" s="963"/>
      <c r="DP122" s="963"/>
      <c r="DQ122" s="963" t="s">
        <v>122</v>
      </c>
      <c r="DR122" s="963"/>
      <c r="DS122" s="963"/>
      <c r="DT122" s="963"/>
      <c r="DU122" s="963"/>
      <c r="DV122" s="964" t="s">
        <v>122</v>
      </c>
      <c r="DW122" s="964"/>
      <c r="DX122" s="964"/>
      <c r="DY122" s="964"/>
      <c r="DZ122" s="965"/>
    </row>
    <row r="123" spans="1:130" s="218" customFormat="1" ht="26.25" customHeight="1" x14ac:dyDescent="0.2">
      <c r="A123" s="1094"/>
      <c r="B123" s="986"/>
      <c r="C123" s="959" t="s">
        <v>437</v>
      </c>
      <c r="D123" s="960"/>
      <c r="E123" s="960"/>
      <c r="F123" s="960"/>
      <c r="G123" s="960"/>
      <c r="H123" s="960"/>
      <c r="I123" s="960"/>
      <c r="J123" s="960"/>
      <c r="K123" s="960"/>
      <c r="L123" s="960"/>
      <c r="M123" s="960"/>
      <c r="N123" s="960"/>
      <c r="O123" s="960"/>
      <c r="P123" s="960"/>
      <c r="Q123" s="960"/>
      <c r="R123" s="960"/>
      <c r="S123" s="960"/>
      <c r="T123" s="960"/>
      <c r="U123" s="960"/>
      <c r="V123" s="960"/>
      <c r="W123" s="960"/>
      <c r="X123" s="960"/>
      <c r="Y123" s="960"/>
      <c r="Z123" s="961"/>
      <c r="AA123" s="995" t="s">
        <v>122</v>
      </c>
      <c r="AB123" s="996"/>
      <c r="AC123" s="996"/>
      <c r="AD123" s="996"/>
      <c r="AE123" s="997"/>
      <c r="AF123" s="998" t="s">
        <v>122</v>
      </c>
      <c r="AG123" s="996"/>
      <c r="AH123" s="996"/>
      <c r="AI123" s="996"/>
      <c r="AJ123" s="997"/>
      <c r="AK123" s="998" t="s">
        <v>122</v>
      </c>
      <c r="AL123" s="996"/>
      <c r="AM123" s="996"/>
      <c r="AN123" s="996"/>
      <c r="AO123" s="997"/>
      <c r="AP123" s="999" t="s">
        <v>122</v>
      </c>
      <c r="AQ123" s="1000"/>
      <c r="AR123" s="1000"/>
      <c r="AS123" s="1000"/>
      <c r="AT123" s="1001"/>
      <c r="AU123" s="1034"/>
      <c r="AV123" s="1035"/>
      <c r="AW123" s="1035"/>
      <c r="AX123" s="1035"/>
      <c r="AY123" s="1035"/>
      <c r="AZ123" s="239" t="s">
        <v>177</v>
      </c>
      <c r="BA123" s="239"/>
      <c r="BB123" s="239"/>
      <c r="BC123" s="239"/>
      <c r="BD123" s="239"/>
      <c r="BE123" s="239"/>
      <c r="BF123" s="239"/>
      <c r="BG123" s="239"/>
      <c r="BH123" s="239"/>
      <c r="BI123" s="239"/>
      <c r="BJ123" s="239"/>
      <c r="BK123" s="239"/>
      <c r="BL123" s="239"/>
      <c r="BM123" s="239"/>
      <c r="BN123" s="239"/>
      <c r="BO123" s="1014" t="s">
        <v>451</v>
      </c>
      <c r="BP123" s="1042"/>
      <c r="BQ123" s="1100">
        <v>43929699</v>
      </c>
      <c r="BR123" s="1101"/>
      <c r="BS123" s="1101"/>
      <c r="BT123" s="1101"/>
      <c r="BU123" s="1101"/>
      <c r="BV123" s="1101">
        <v>41626524</v>
      </c>
      <c r="BW123" s="1101"/>
      <c r="BX123" s="1101"/>
      <c r="BY123" s="1101"/>
      <c r="BZ123" s="1101"/>
      <c r="CA123" s="1101">
        <v>38747556</v>
      </c>
      <c r="CB123" s="1101"/>
      <c r="CC123" s="1101"/>
      <c r="CD123" s="1101"/>
      <c r="CE123" s="1101"/>
      <c r="CF123" s="1038"/>
      <c r="CG123" s="1039"/>
      <c r="CH123" s="1039"/>
      <c r="CI123" s="1039"/>
      <c r="CJ123" s="1040"/>
      <c r="CK123" s="1046"/>
      <c r="CL123" s="1047"/>
      <c r="CM123" s="1047"/>
      <c r="CN123" s="1047"/>
      <c r="CO123" s="1048"/>
      <c r="CP123" s="1056" t="s">
        <v>396</v>
      </c>
      <c r="CQ123" s="1057"/>
      <c r="CR123" s="1057"/>
      <c r="CS123" s="1057"/>
      <c r="CT123" s="1057"/>
      <c r="CU123" s="1057"/>
      <c r="CV123" s="1057"/>
      <c r="CW123" s="1057"/>
      <c r="CX123" s="1057"/>
      <c r="CY123" s="1057"/>
      <c r="CZ123" s="1057"/>
      <c r="DA123" s="1057"/>
      <c r="DB123" s="1057"/>
      <c r="DC123" s="1057"/>
      <c r="DD123" s="1057"/>
      <c r="DE123" s="1057"/>
      <c r="DF123" s="1058"/>
      <c r="DG123" s="995" t="s">
        <v>122</v>
      </c>
      <c r="DH123" s="996"/>
      <c r="DI123" s="996"/>
      <c r="DJ123" s="996"/>
      <c r="DK123" s="997"/>
      <c r="DL123" s="998" t="s">
        <v>122</v>
      </c>
      <c r="DM123" s="996"/>
      <c r="DN123" s="996"/>
      <c r="DO123" s="996"/>
      <c r="DP123" s="997"/>
      <c r="DQ123" s="998" t="s">
        <v>122</v>
      </c>
      <c r="DR123" s="996"/>
      <c r="DS123" s="996"/>
      <c r="DT123" s="996"/>
      <c r="DU123" s="997"/>
      <c r="DV123" s="999" t="s">
        <v>122</v>
      </c>
      <c r="DW123" s="1000"/>
      <c r="DX123" s="1000"/>
      <c r="DY123" s="1000"/>
      <c r="DZ123" s="1001"/>
    </row>
    <row r="124" spans="1:130" s="218" customFormat="1" ht="26.25" customHeight="1" thickBot="1" x14ac:dyDescent="0.25">
      <c r="A124" s="1094"/>
      <c r="B124" s="986"/>
      <c r="C124" s="959" t="s">
        <v>440</v>
      </c>
      <c r="D124" s="960"/>
      <c r="E124" s="960"/>
      <c r="F124" s="960"/>
      <c r="G124" s="960"/>
      <c r="H124" s="960"/>
      <c r="I124" s="960"/>
      <c r="J124" s="960"/>
      <c r="K124" s="960"/>
      <c r="L124" s="960"/>
      <c r="M124" s="960"/>
      <c r="N124" s="960"/>
      <c r="O124" s="960"/>
      <c r="P124" s="960"/>
      <c r="Q124" s="960"/>
      <c r="R124" s="960"/>
      <c r="S124" s="960"/>
      <c r="T124" s="960"/>
      <c r="U124" s="960"/>
      <c r="V124" s="960"/>
      <c r="W124" s="960"/>
      <c r="X124" s="960"/>
      <c r="Y124" s="960"/>
      <c r="Z124" s="961"/>
      <c r="AA124" s="995" t="s">
        <v>122</v>
      </c>
      <c r="AB124" s="996"/>
      <c r="AC124" s="996"/>
      <c r="AD124" s="996"/>
      <c r="AE124" s="997"/>
      <c r="AF124" s="998" t="s">
        <v>122</v>
      </c>
      <c r="AG124" s="996"/>
      <c r="AH124" s="996"/>
      <c r="AI124" s="996"/>
      <c r="AJ124" s="997"/>
      <c r="AK124" s="998" t="s">
        <v>122</v>
      </c>
      <c r="AL124" s="996"/>
      <c r="AM124" s="996"/>
      <c r="AN124" s="996"/>
      <c r="AO124" s="997"/>
      <c r="AP124" s="999" t="s">
        <v>122</v>
      </c>
      <c r="AQ124" s="1000"/>
      <c r="AR124" s="1000"/>
      <c r="AS124" s="1000"/>
      <c r="AT124" s="1001"/>
      <c r="AU124" s="1096" t="s">
        <v>452</v>
      </c>
      <c r="AV124" s="1097"/>
      <c r="AW124" s="1097"/>
      <c r="AX124" s="1097"/>
      <c r="AY124" s="1097"/>
      <c r="AZ124" s="1097"/>
      <c r="BA124" s="1097"/>
      <c r="BB124" s="1097"/>
      <c r="BC124" s="1097"/>
      <c r="BD124" s="1097"/>
      <c r="BE124" s="1097"/>
      <c r="BF124" s="1097"/>
      <c r="BG124" s="1097"/>
      <c r="BH124" s="1097"/>
      <c r="BI124" s="1097"/>
      <c r="BJ124" s="1097"/>
      <c r="BK124" s="1097"/>
      <c r="BL124" s="1097"/>
      <c r="BM124" s="1097"/>
      <c r="BN124" s="1097"/>
      <c r="BO124" s="1097"/>
      <c r="BP124" s="1098"/>
      <c r="BQ124" s="1099" t="s">
        <v>122</v>
      </c>
      <c r="BR124" s="1064"/>
      <c r="BS124" s="1064"/>
      <c r="BT124" s="1064"/>
      <c r="BU124" s="1064"/>
      <c r="BV124" s="1064" t="s">
        <v>122</v>
      </c>
      <c r="BW124" s="1064"/>
      <c r="BX124" s="1064"/>
      <c r="BY124" s="1064"/>
      <c r="BZ124" s="1064"/>
      <c r="CA124" s="1064" t="s">
        <v>122</v>
      </c>
      <c r="CB124" s="1064"/>
      <c r="CC124" s="1064"/>
      <c r="CD124" s="1064"/>
      <c r="CE124" s="1064"/>
      <c r="CF124" s="1065"/>
      <c r="CG124" s="1066"/>
      <c r="CH124" s="1066"/>
      <c r="CI124" s="1066"/>
      <c r="CJ124" s="1067"/>
      <c r="CK124" s="1049"/>
      <c r="CL124" s="1049"/>
      <c r="CM124" s="1049"/>
      <c r="CN124" s="1049"/>
      <c r="CO124" s="1050"/>
      <c r="CP124" s="1056" t="s">
        <v>453</v>
      </c>
      <c r="CQ124" s="1057"/>
      <c r="CR124" s="1057"/>
      <c r="CS124" s="1057"/>
      <c r="CT124" s="1057"/>
      <c r="CU124" s="1057"/>
      <c r="CV124" s="1057"/>
      <c r="CW124" s="1057"/>
      <c r="CX124" s="1057"/>
      <c r="CY124" s="1057"/>
      <c r="CZ124" s="1057"/>
      <c r="DA124" s="1057"/>
      <c r="DB124" s="1057"/>
      <c r="DC124" s="1057"/>
      <c r="DD124" s="1057"/>
      <c r="DE124" s="1057"/>
      <c r="DF124" s="1058"/>
      <c r="DG124" s="1041" t="s">
        <v>122</v>
      </c>
      <c r="DH124" s="1023"/>
      <c r="DI124" s="1023"/>
      <c r="DJ124" s="1023"/>
      <c r="DK124" s="1024"/>
      <c r="DL124" s="1022" t="s">
        <v>122</v>
      </c>
      <c r="DM124" s="1023"/>
      <c r="DN124" s="1023"/>
      <c r="DO124" s="1023"/>
      <c r="DP124" s="1024"/>
      <c r="DQ124" s="1022" t="s">
        <v>122</v>
      </c>
      <c r="DR124" s="1023"/>
      <c r="DS124" s="1023"/>
      <c r="DT124" s="1023"/>
      <c r="DU124" s="1024"/>
      <c r="DV124" s="1025" t="s">
        <v>122</v>
      </c>
      <c r="DW124" s="1026"/>
      <c r="DX124" s="1026"/>
      <c r="DY124" s="1026"/>
      <c r="DZ124" s="1027"/>
    </row>
    <row r="125" spans="1:130" s="218" customFormat="1" ht="26.25" customHeight="1" x14ac:dyDescent="0.2">
      <c r="A125" s="1094"/>
      <c r="B125" s="986"/>
      <c r="C125" s="959" t="s">
        <v>442</v>
      </c>
      <c r="D125" s="960"/>
      <c r="E125" s="960"/>
      <c r="F125" s="960"/>
      <c r="G125" s="960"/>
      <c r="H125" s="960"/>
      <c r="I125" s="960"/>
      <c r="J125" s="960"/>
      <c r="K125" s="960"/>
      <c r="L125" s="960"/>
      <c r="M125" s="960"/>
      <c r="N125" s="960"/>
      <c r="O125" s="960"/>
      <c r="P125" s="960"/>
      <c r="Q125" s="960"/>
      <c r="R125" s="960"/>
      <c r="S125" s="960"/>
      <c r="T125" s="960"/>
      <c r="U125" s="960"/>
      <c r="V125" s="960"/>
      <c r="W125" s="960"/>
      <c r="X125" s="960"/>
      <c r="Y125" s="960"/>
      <c r="Z125" s="961"/>
      <c r="AA125" s="995" t="s">
        <v>122</v>
      </c>
      <c r="AB125" s="996"/>
      <c r="AC125" s="996"/>
      <c r="AD125" s="996"/>
      <c r="AE125" s="997"/>
      <c r="AF125" s="998" t="s">
        <v>122</v>
      </c>
      <c r="AG125" s="996"/>
      <c r="AH125" s="996"/>
      <c r="AI125" s="996"/>
      <c r="AJ125" s="997"/>
      <c r="AK125" s="998" t="s">
        <v>122</v>
      </c>
      <c r="AL125" s="996"/>
      <c r="AM125" s="996"/>
      <c r="AN125" s="996"/>
      <c r="AO125" s="997"/>
      <c r="AP125" s="999" t="s">
        <v>122</v>
      </c>
      <c r="AQ125" s="1000"/>
      <c r="AR125" s="1000"/>
      <c r="AS125" s="1000"/>
      <c r="AT125" s="1001"/>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9" t="s">
        <v>454</v>
      </c>
      <c r="CL125" s="1044"/>
      <c r="CM125" s="1044"/>
      <c r="CN125" s="1044"/>
      <c r="CO125" s="1045"/>
      <c r="CP125" s="966" t="s">
        <v>455</v>
      </c>
      <c r="CQ125" s="934"/>
      <c r="CR125" s="934"/>
      <c r="CS125" s="934"/>
      <c r="CT125" s="934"/>
      <c r="CU125" s="934"/>
      <c r="CV125" s="934"/>
      <c r="CW125" s="934"/>
      <c r="CX125" s="934"/>
      <c r="CY125" s="934"/>
      <c r="CZ125" s="934"/>
      <c r="DA125" s="934"/>
      <c r="DB125" s="934"/>
      <c r="DC125" s="934"/>
      <c r="DD125" s="934"/>
      <c r="DE125" s="934"/>
      <c r="DF125" s="935"/>
      <c r="DG125" s="967" t="s">
        <v>122</v>
      </c>
      <c r="DH125" s="968"/>
      <c r="DI125" s="968"/>
      <c r="DJ125" s="968"/>
      <c r="DK125" s="968"/>
      <c r="DL125" s="968" t="s">
        <v>122</v>
      </c>
      <c r="DM125" s="968"/>
      <c r="DN125" s="968"/>
      <c r="DO125" s="968"/>
      <c r="DP125" s="968"/>
      <c r="DQ125" s="968" t="s">
        <v>122</v>
      </c>
      <c r="DR125" s="968"/>
      <c r="DS125" s="968"/>
      <c r="DT125" s="968"/>
      <c r="DU125" s="968"/>
      <c r="DV125" s="969" t="s">
        <v>122</v>
      </c>
      <c r="DW125" s="969"/>
      <c r="DX125" s="969"/>
      <c r="DY125" s="969"/>
      <c r="DZ125" s="970"/>
    </row>
    <row r="126" spans="1:130" s="218" customFormat="1" ht="26.25" customHeight="1" thickBot="1" x14ac:dyDescent="0.25">
      <c r="A126" s="1094"/>
      <c r="B126" s="986"/>
      <c r="C126" s="959" t="s">
        <v>444</v>
      </c>
      <c r="D126" s="960"/>
      <c r="E126" s="960"/>
      <c r="F126" s="960"/>
      <c r="G126" s="960"/>
      <c r="H126" s="960"/>
      <c r="I126" s="960"/>
      <c r="J126" s="960"/>
      <c r="K126" s="960"/>
      <c r="L126" s="960"/>
      <c r="M126" s="960"/>
      <c r="N126" s="960"/>
      <c r="O126" s="960"/>
      <c r="P126" s="960"/>
      <c r="Q126" s="960"/>
      <c r="R126" s="960"/>
      <c r="S126" s="960"/>
      <c r="T126" s="960"/>
      <c r="U126" s="960"/>
      <c r="V126" s="960"/>
      <c r="W126" s="960"/>
      <c r="X126" s="960"/>
      <c r="Y126" s="960"/>
      <c r="Z126" s="961"/>
      <c r="AA126" s="995" t="s">
        <v>122</v>
      </c>
      <c r="AB126" s="996"/>
      <c r="AC126" s="996"/>
      <c r="AD126" s="996"/>
      <c r="AE126" s="997"/>
      <c r="AF126" s="998" t="s">
        <v>122</v>
      </c>
      <c r="AG126" s="996"/>
      <c r="AH126" s="996"/>
      <c r="AI126" s="996"/>
      <c r="AJ126" s="997"/>
      <c r="AK126" s="998" t="s">
        <v>122</v>
      </c>
      <c r="AL126" s="996"/>
      <c r="AM126" s="996"/>
      <c r="AN126" s="996"/>
      <c r="AO126" s="997"/>
      <c r="AP126" s="999" t="s">
        <v>122</v>
      </c>
      <c r="AQ126" s="1000"/>
      <c r="AR126" s="1000"/>
      <c r="AS126" s="1000"/>
      <c r="AT126" s="1001"/>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60"/>
      <c r="CL126" s="1047"/>
      <c r="CM126" s="1047"/>
      <c r="CN126" s="1047"/>
      <c r="CO126" s="1048"/>
      <c r="CP126" s="959" t="s">
        <v>456</v>
      </c>
      <c r="CQ126" s="960"/>
      <c r="CR126" s="960"/>
      <c r="CS126" s="960"/>
      <c r="CT126" s="960"/>
      <c r="CU126" s="960"/>
      <c r="CV126" s="960"/>
      <c r="CW126" s="960"/>
      <c r="CX126" s="960"/>
      <c r="CY126" s="960"/>
      <c r="CZ126" s="960"/>
      <c r="DA126" s="960"/>
      <c r="DB126" s="960"/>
      <c r="DC126" s="960"/>
      <c r="DD126" s="960"/>
      <c r="DE126" s="960"/>
      <c r="DF126" s="961"/>
      <c r="DG126" s="962" t="s">
        <v>122</v>
      </c>
      <c r="DH126" s="963"/>
      <c r="DI126" s="963"/>
      <c r="DJ126" s="963"/>
      <c r="DK126" s="963"/>
      <c r="DL126" s="963" t="s">
        <v>122</v>
      </c>
      <c r="DM126" s="963"/>
      <c r="DN126" s="963"/>
      <c r="DO126" s="963"/>
      <c r="DP126" s="963"/>
      <c r="DQ126" s="963" t="s">
        <v>122</v>
      </c>
      <c r="DR126" s="963"/>
      <c r="DS126" s="963"/>
      <c r="DT126" s="963"/>
      <c r="DU126" s="963"/>
      <c r="DV126" s="964" t="s">
        <v>122</v>
      </c>
      <c r="DW126" s="964"/>
      <c r="DX126" s="964"/>
      <c r="DY126" s="964"/>
      <c r="DZ126" s="965"/>
    </row>
    <row r="127" spans="1:130" s="218" customFormat="1" ht="26.25" customHeight="1" x14ac:dyDescent="0.2">
      <c r="A127" s="1095"/>
      <c r="B127" s="988"/>
      <c r="C127" s="1010" t="s">
        <v>457</v>
      </c>
      <c r="D127" s="1002"/>
      <c r="E127" s="1002"/>
      <c r="F127" s="1002"/>
      <c r="G127" s="1002"/>
      <c r="H127" s="1002"/>
      <c r="I127" s="1002"/>
      <c r="J127" s="1002"/>
      <c r="K127" s="1002"/>
      <c r="L127" s="1002"/>
      <c r="M127" s="1002"/>
      <c r="N127" s="1002"/>
      <c r="O127" s="1002"/>
      <c r="P127" s="1002"/>
      <c r="Q127" s="1002"/>
      <c r="R127" s="1002"/>
      <c r="S127" s="1002"/>
      <c r="T127" s="1002"/>
      <c r="U127" s="1002"/>
      <c r="V127" s="1002"/>
      <c r="W127" s="1002"/>
      <c r="X127" s="1002"/>
      <c r="Y127" s="1002"/>
      <c r="Z127" s="1003"/>
      <c r="AA127" s="995">
        <v>1233</v>
      </c>
      <c r="AB127" s="996"/>
      <c r="AC127" s="996"/>
      <c r="AD127" s="996"/>
      <c r="AE127" s="997"/>
      <c r="AF127" s="998">
        <v>1074</v>
      </c>
      <c r="AG127" s="996"/>
      <c r="AH127" s="996"/>
      <c r="AI127" s="996"/>
      <c r="AJ127" s="997"/>
      <c r="AK127" s="998">
        <v>2616</v>
      </c>
      <c r="AL127" s="996"/>
      <c r="AM127" s="996"/>
      <c r="AN127" s="996"/>
      <c r="AO127" s="997"/>
      <c r="AP127" s="999">
        <v>0</v>
      </c>
      <c r="AQ127" s="1000"/>
      <c r="AR127" s="1000"/>
      <c r="AS127" s="1000"/>
      <c r="AT127" s="1001"/>
      <c r="AU127" s="220"/>
      <c r="AV127" s="220"/>
      <c r="AW127" s="220"/>
      <c r="AX127" s="1068" t="s">
        <v>458</v>
      </c>
      <c r="AY127" s="1069"/>
      <c r="AZ127" s="1069"/>
      <c r="BA127" s="1069"/>
      <c r="BB127" s="1069"/>
      <c r="BC127" s="1069"/>
      <c r="BD127" s="1069"/>
      <c r="BE127" s="1070"/>
      <c r="BF127" s="1071" t="s">
        <v>459</v>
      </c>
      <c r="BG127" s="1069"/>
      <c r="BH127" s="1069"/>
      <c r="BI127" s="1069"/>
      <c r="BJ127" s="1069"/>
      <c r="BK127" s="1069"/>
      <c r="BL127" s="1070"/>
      <c r="BM127" s="1071" t="s">
        <v>460</v>
      </c>
      <c r="BN127" s="1069"/>
      <c r="BO127" s="1069"/>
      <c r="BP127" s="1069"/>
      <c r="BQ127" s="1069"/>
      <c r="BR127" s="1069"/>
      <c r="BS127" s="1070"/>
      <c r="BT127" s="1071" t="s">
        <v>461</v>
      </c>
      <c r="BU127" s="1069"/>
      <c r="BV127" s="1069"/>
      <c r="BW127" s="1069"/>
      <c r="BX127" s="1069"/>
      <c r="BY127" s="1069"/>
      <c r="BZ127" s="1092"/>
      <c r="CA127" s="220"/>
      <c r="CB127" s="220"/>
      <c r="CC127" s="220"/>
      <c r="CD127" s="243"/>
      <c r="CE127" s="243"/>
      <c r="CF127" s="243"/>
      <c r="CG127" s="220"/>
      <c r="CH127" s="220"/>
      <c r="CI127" s="220"/>
      <c r="CJ127" s="242"/>
      <c r="CK127" s="1060"/>
      <c r="CL127" s="1047"/>
      <c r="CM127" s="1047"/>
      <c r="CN127" s="1047"/>
      <c r="CO127" s="1048"/>
      <c r="CP127" s="959" t="s">
        <v>462</v>
      </c>
      <c r="CQ127" s="960"/>
      <c r="CR127" s="960"/>
      <c r="CS127" s="960"/>
      <c r="CT127" s="960"/>
      <c r="CU127" s="960"/>
      <c r="CV127" s="960"/>
      <c r="CW127" s="960"/>
      <c r="CX127" s="960"/>
      <c r="CY127" s="960"/>
      <c r="CZ127" s="960"/>
      <c r="DA127" s="960"/>
      <c r="DB127" s="960"/>
      <c r="DC127" s="960"/>
      <c r="DD127" s="960"/>
      <c r="DE127" s="960"/>
      <c r="DF127" s="961"/>
      <c r="DG127" s="962" t="s">
        <v>122</v>
      </c>
      <c r="DH127" s="963"/>
      <c r="DI127" s="963"/>
      <c r="DJ127" s="963"/>
      <c r="DK127" s="963"/>
      <c r="DL127" s="963" t="s">
        <v>122</v>
      </c>
      <c r="DM127" s="963"/>
      <c r="DN127" s="963"/>
      <c r="DO127" s="963"/>
      <c r="DP127" s="963"/>
      <c r="DQ127" s="963" t="s">
        <v>122</v>
      </c>
      <c r="DR127" s="963"/>
      <c r="DS127" s="963"/>
      <c r="DT127" s="963"/>
      <c r="DU127" s="963"/>
      <c r="DV127" s="964" t="s">
        <v>122</v>
      </c>
      <c r="DW127" s="964"/>
      <c r="DX127" s="964"/>
      <c r="DY127" s="964"/>
      <c r="DZ127" s="965"/>
    </row>
    <row r="128" spans="1:130" s="218" customFormat="1" ht="26.25" customHeight="1" thickBot="1" x14ac:dyDescent="0.25">
      <c r="A128" s="1078" t="s">
        <v>463</v>
      </c>
      <c r="B128" s="1079"/>
      <c r="C128" s="1079"/>
      <c r="D128" s="1079"/>
      <c r="E128" s="1079"/>
      <c r="F128" s="1079"/>
      <c r="G128" s="1079"/>
      <c r="H128" s="1079"/>
      <c r="I128" s="1079"/>
      <c r="J128" s="1079"/>
      <c r="K128" s="1079"/>
      <c r="L128" s="1079"/>
      <c r="M128" s="1079"/>
      <c r="N128" s="1079"/>
      <c r="O128" s="1079"/>
      <c r="P128" s="1079"/>
      <c r="Q128" s="1079"/>
      <c r="R128" s="1079"/>
      <c r="S128" s="1079"/>
      <c r="T128" s="1079"/>
      <c r="U128" s="1079"/>
      <c r="V128" s="1079"/>
      <c r="W128" s="1080" t="s">
        <v>464</v>
      </c>
      <c r="X128" s="1080"/>
      <c r="Y128" s="1080"/>
      <c r="Z128" s="1081"/>
      <c r="AA128" s="1082">
        <v>171627</v>
      </c>
      <c r="AB128" s="1083"/>
      <c r="AC128" s="1083"/>
      <c r="AD128" s="1083"/>
      <c r="AE128" s="1084"/>
      <c r="AF128" s="1085">
        <v>227698</v>
      </c>
      <c r="AG128" s="1083"/>
      <c r="AH128" s="1083"/>
      <c r="AI128" s="1083"/>
      <c r="AJ128" s="1084"/>
      <c r="AK128" s="1085">
        <v>243722</v>
      </c>
      <c r="AL128" s="1083"/>
      <c r="AM128" s="1083"/>
      <c r="AN128" s="1083"/>
      <c r="AO128" s="1084"/>
      <c r="AP128" s="1086"/>
      <c r="AQ128" s="1087"/>
      <c r="AR128" s="1087"/>
      <c r="AS128" s="1087"/>
      <c r="AT128" s="1088"/>
      <c r="AU128" s="220"/>
      <c r="AV128" s="220"/>
      <c r="AW128" s="220"/>
      <c r="AX128" s="933" t="s">
        <v>465</v>
      </c>
      <c r="AY128" s="934"/>
      <c r="AZ128" s="934"/>
      <c r="BA128" s="934"/>
      <c r="BB128" s="934"/>
      <c r="BC128" s="934"/>
      <c r="BD128" s="934"/>
      <c r="BE128" s="935"/>
      <c r="BF128" s="1089" t="s">
        <v>122</v>
      </c>
      <c r="BG128" s="1090"/>
      <c r="BH128" s="1090"/>
      <c r="BI128" s="1090"/>
      <c r="BJ128" s="1090"/>
      <c r="BK128" s="1090"/>
      <c r="BL128" s="1091"/>
      <c r="BM128" s="1089">
        <v>12.68</v>
      </c>
      <c r="BN128" s="1090"/>
      <c r="BO128" s="1090"/>
      <c r="BP128" s="1090"/>
      <c r="BQ128" s="1090"/>
      <c r="BR128" s="1090"/>
      <c r="BS128" s="1091"/>
      <c r="BT128" s="1089">
        <v>20</v>
      </c>
      <c r="BU128" s="1090"/>
      <c r="BV128" s="1090"/>
      <c r="BW128" s="1090"/>
      <c r="BX128" s="1090"/>
      <c r="BY128" s="1090"/>
      <c r="BZ128" s="1113"/>
      <c r="CA128" s="243"/>
      <c r="CB128" s="243"/>
      <c r="CC128" s="243"/>
      <c r="CD128" s="243"/>
      <c r="CE128" s="243"/>
      <c r="CF128" s="243"/>
      <c r="CG128" s="220"/>
      <c r="CH128" s="220"/>
      <c r="CI128" s="220"/>
      <c r="CJ128" s="242"/>
      <c r="CK128" s="1061"/>
      <c r="CL128" s="1062"/>
      <c r="CM128" s="1062"/>
      <c r="CN128" s="1062"/>
      <c r="CO128" s="1063"/>
      <c r="CP128" s="1072" t="s">
        <v>466</v>
      </c>
      <c r="CQ128" s="762"/>
      <c r="CR128" s="762"/>
      <c r="CS128" s="762"/>
      <c r="CT128" s="762"/>
      <c r="CU128" s="762"/>
      <c r="CV128" s="762"/>
      <c r="CW128" s="762"/>
      <c r="CX128" s="762"/>
      <c r="CY128" s="762"/>
      <c r="CZ128" s="762"/>
      <c r="DA128" s="762"/>
      <c r="DB128" s="762"/>
      <c r="DC128" s="762"/>
      <c r="DD128" s="762"/>
      <c r="DE128" s="762"/>
      <c r="DF128" s="1073"/>
      <c r="DG128" s="1074" t="s">
        <v>122</v>
      </c>
      <c r="DH128" s="1075"/>
      <c r="DI128" s="1075"/>
      <c r="DJ128" s="1075"/>
      <c r="DK128" s="1075"/>
      <c r="DL128" s="1075" t="s">
        <v>122</v>
      </c>
      <c r="DM128" s="1075"/>
      <c r="DN128" s="1075"/>
      <c r="DO128" s="1075"/>
      <c r="DP128" s="1075"/>
      <c r="DQ128" s="1075" t="s">
        <v>122</v>
      </c>
      <c r="DR128" s="1075"/>
      <c r="DS128" s="1075"/>
      <c r="DT128" s="1075"/>
      <c r="DU128" s="1075"/>
      <c r="DV128" s="1076" t="s">
        <v>122</v>
      </c>
      <c r="DW128" s="1076"/>
      <c r="DX128" s="1076"/>
      <c r="DY128" s="1076"/>
      <c r="DZ128" s="1077"/>
    </row>
    <row r="129" spans="1:131" s="218" customFormat="1" ht="26.25" customHeight="1" x14ac:dyDescent="0.2">
      <c r="A129" s="971" t="s">
        <v>102</v>
      </c>
      <c r="B129" s="972"/>
      <c r="C129" s="972"/>
      <c r="D129" s="972"/>
      <c r="E129" s="972"/>
      <c r="F129" s="972"/>
      <c r="G129" s="972"/>
      <c r="H129" s="972"/>
      <c r="I129" s="972"/>
      <c r="J129" s="972"/>
      <c r="K129" s="972"/>
      <c r="L129" s="972"/>
      <c r="M129" s="972"/>
      <c r="N129" s="972"/>
      <c r="O129" s="972"/>
      <c r="P129" s="972"/>
      <c r="Q129" s="972"/>
      <c r="R129" s="972"/>
      <c r="S129" s="972"/>
      <c r="T129" s="972"/>
      <c r="U129" s="972"/>
      <c r="V129" s="972"/>
      <c r="W129" s="1107" t="s">
        <v>467</v>
      </c>
      <c r="X129" s="1108"/>
      <c r="Y129" s="1108"/>
      <c r="Z129" s="1109"/>
      <c r="AA129" s="995">
        <v>16221783</v>
      </c>
      <c r="AB129" s="996"/>
      <c r="AC129" s="996"/>
      <c r="AD129" s="996"/>
      <c r="AE129" s="997"/>
      <c r="AF129" s="998">
        <v>16373794</v>
      </c>
      <c r="AG129" s="996"/>
      <c r="AH129" s="996"/>
      <c r="AI129" s="996"/>
      <c r="AJ129" s="997"/>
      <c r="AK129" s="998">
        <v>16449148</v>
      </c>
      <c r="AL129" s="996"/>
      <c r="AM129" s="996"/>
      <c r="AN129" s="996"/>
      <c r="AO129" s="997"/>
      <c r="AP129" s="1110"/>
      <c r="AQ129" s="1111"/>
      <c r="AR129" s="1111"/>
      <c r="AS129" s="1111"/>
      <c r="AT129" s="1112"/>
      <c r="AU129" s="221"/>
      <c r="AV129" s="221"/>
      <c r="AW129" s="221"/>
      <c r="AX129" s="1102" t="s">
        <v>468</v>
      </c>
      <c r="AY129" s="960"/>
      <c r="AZ129" s="960"/>
      <c r="BA129" s="960"/>
      <c r="BB129" s="960"/>
      <c r="BC129" s="960"/>
      <c r="BD129" s="960"/>
      <c r="BE129" s="961"/>
      <c r="BF129" s="1103" t="s">
        <v>122</v>
      </c>
      <c r="BG129" s="1104"/>
      <c r="BH129" s="1104"/>
      <c r="BI129" s="1104"/>
      <c r="BJ129" s="1104"/>
      <c r="BK129" s="1104"/>
      <c r="BL129" s="1105"/>
      <c r="BM129" s="1103">
        <v>17.68</v>
      </c>
      <c r="BN129" s="1104"/>
      <c r="BO129" s="1104"/>
      <c r="BP129" s="1104"/>
      <c r="BQ129" s="1104"/>
      <c r="BR129" s="1104"/>
      <c r="BS129" s="1105"/>
      <c r="BT129" s="1103">
        <v>30</v>
      </c>
      <c r="BU129" s="1104"/>
      <c r="BV129" s="1104"/>
      <c r="BW129" s="1104"/>
      <c r="BX129" s="1104"/>
      <c r="BY129" s="1104"/>
      <c r="BZ129" s="1106"/>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971" t="s">
        <v>469</v>
      </c>
      <c r="B130" s="972"/>
      <c r="C130" s="972"/>
      <c r="D130" s="972"/>
      <c r="E130" s="972"/>
      <c r="F130" s="972"/>
      <c r="G130" s="972"/>
      <c r="H130" s="972"/>
      <c r="I130" s="972"/>
      <c r="J130" s="972"/>
      <c r="K130" s="972"/>
      <c r="L130" s="972"/>
      <c r="M130" s="972"/>
      <c r="N130" s="972"/>
      <c r="O130" s="972"/>
      <c r="P130" s="972"/>
      <c r="Q130" s="972"/>
      <c r="R130" s="972"/>
      <c r="S130" s="972"/>
      <c r="T130" s="972"/>
      <c r="U130" s="972"/>
      <c r="V130" s="972"/>
      <c r="W130" s="1107" t="s">
        <v>470</v>
      </c>
      <c r="X130" s="1108"/>
      <c r="Y130" s="1108"/>
      <c r="Z130" s="1109"/>
      <c r="AA130" s="995">
        <v>3185570</v>
      </c>
      <c r="AB130" s="996"/>
      <c r="AC130" s="996"/>
      <c r="AD130" s="996"/>
      <c r="AE130" s="997"/>
      <c r="AF130" s="998">
        <v>3198211</v>
      </c>
      <c r="AG130" s="996"/>
      <c r="AH130" s="996"/>
      <c r="AI130" s="996"/>
      <c r="AJ130" s="997"/>
      <c r="AK130" s="998">
        <v>3041027</v>
      </c>
      <c r="AL130" s="996"/>
      <c r="AM130" s="996"/>
      <c r="AN130" s="996"/>
      <c r="AO130" s="997"/>
      <c r="AP130" s="1110"/>
      <c r="AQ130" s="1111"/>
      <c r="AR130" s="1111"/>
      <c r="AS130" s="1111"/>
      <c r="AT130" s="1112"/>
      <c r="AU130" s="221"/>
      <c r="AV130" s="221"/>
      <c r="AW130" s="221"/>
      <c r="AX130" s="1102" t="s">
        <v>471</v>
      </c>
      <c r="AY130" s="960"/>
      <c r="AZ130" s="960"/>
      <c r="BA130" s="960"/>
      <c r="BB130" s="960"/>
      <c r="BC130" s="960"/>
      <c r="BD130" s="960"/>
      <c r="BE130" s="961"/>
      <c r="BF130" s="1138">
        <v>4</v>
      </c>
      <c r="BG130" s="1139"/>
      <c r="BH130" s="1139"/>
      <c r="BI130" s="1139"/>
      <c r="BJ130" s="1139"/>
      <c r="BK130" s="1139"/>
      <c r="BL130" s="1140"/>
      <c r="BM130" s="1138">
        <v>25</v>
      </c>
      <c r="BN130" s="1139"/>
      <c r="BO130" s="1139"/>
      <c r="BP130" s="1139"/>
      <c r="BQ130" s="1139"/>
      <c r="BR130" s="1139"/>
      <c r="BS130" s="1140"/>
      <c r="BT130" s="1138">
        <v>35</v>
      </c>
      <c r="BU130" s="1139"/>
      <c r="BV130" s="1139"/>
      <c r="BW130" s="1139"/>
      <c r="BX130" s="1139"/>
      <c r="BY130" s="1139"/>
      <c r="BZ130" s="1141"/>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1142"/>
      <c r="B131" s="1143"/>
      <c r="C131" s="1143"/>
      <c r="D131" s="1143"/>
      <c r="E131" s="1143"/>
      <c r="F131" s="1143"/>
      <c r="G131" s="1143"/>
      <c r="H131" s="1143"/>
      <c r="I131" s="1143"/>
      <c r="J131" s="1143"/>
      <c r="K131" s="1143"/>
      <c r="L131" s="1143"/>
      <c r="M131" s="1143"/>
      <c r="N131" s="1143"/>
      <c r="O131" s="1143"/>
      <c r="P131" s="1143"/>
      <c r="Q131" s="1143"/>
      <c r="R131" s="1143"/>
      <c r="S131" s="1143"/>
      <c r="T131" s="1143"/>
      <c r="U131" s="1143"/>
      <c r="V131" s="1143"/>
      <c r="W131" s="1144" t="s">
        <v>472</v>
      </c>
      <c r="X131" s="1145"/>
      <c r="Y131" s="1145"/>
      <c r="Z131" s="1146"/>
      <c r="AA131" s="1041">
        <v>13036213</v>
      </c>
      <c r="AB131" s="1023"/>
      <c r="AC131" s="1023"/>
      <c r="AD131" s="1023"/>
      <c r="AE131" s="1024"/>
      <c r="AF131" s="1022">
        <v>13175583</v>
      </c>
      <c r="AG131" s="1023"/>
      <c r="AH131" s="1023"/>
      <c r="AI131" s="1023"/>
      <c r="AJ131" s="1024"/>
      <c r="AK131" s="1022">
        <v>13408121</v>
      </c>
      <c r="AL131" s="1023"/>
      <c r="AM131" s="1023"/>
      <c r="AN131" s="1023"/>
      <c r="AO131" s="1024"/>
      <c r="AP131" s="1147"/>
      <c r="AQ131" s="1148"/>
      <c r="AR131" s="1148"/>
      <c r="AS131" s="1148"/>
      <c r="AT131" s="1149"/>
      <c r="AU131" s="221"/>
      <c r="AV131" s="221"/>
      <c r="AW131" s="221"/>
      <c r="AX131" s="1120" t="s">
        <v>473</v>
      </c>
      <c r="AY131" s="762"/>
      <c r="AZ131" s="762"/>
      <c r="BA131" s="762"/>
      <c r="BB131" s="762"/>
      <c r="BC131" s="762"/>
      <c r="BD131" s="762"/>
      <c r="BE131" s="1073"/>
      <c r="BF131" s="1121" t="s">
        <v>122</v>
      </c>
      <c r="BG131" s="1122"/>
      <c r="BH131" s="1122"/>
      <c r="BI131" s="1122"/>
      <c r="BJ131" s="1122"/>
      <c r="BK131" s="1122"/>
      <c r="BL131" s="1123"/>
      <c r="BM131" s="1121">
        <v>350</v>
      </c>
      <c r="BN131" s="1122"/>
      <c r="BO131" s="1122"/>
      <c r="BP131" s="1122"/>
      <c r="BQ131" s="1122"/>
      <c r="BR131" s="1122"/>
      <c r="BS131" s="1123"/>
      <c r="BT131" s="1124"/>
      <c r="BU131" s="1125"/>
      <c r="BV131" s="1125"/>
      <c r="BW131" s="1125"/>
      <c r="BX131" s="1125"/>
      <c r="BY131" s="1125"/>
      <c r="BZ131" s="1126"/>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1127" t="s">
        <v>474</v>
      </c>
      <c r="B132" s="1128"/>
      <c r="C132" s="1128"/>
      <c r="D132" s="1128"/>
      <c r="E132" s="1128"/>
      <c r="F132" s="1128"/>
      <c r="G132" s="1128"/>
      <c r="H132" s="1128"/>
      <c r="I132" s="1128"/>
      <c r="J132" s="1128"/>
      <c r="K132" s="1128"/>
      <c r="L132" s="1128"/>
      <c r="M132" s="1128"/>
      <c r="N132" s="1128"/>
      <c r="O132" s="1128"/>
      <c r="P132" s="1128"/>
      <c r="Q132" s="1128"/>
      <c r="R132" s="1128"/>
      <c r="S132" s="1128"/>
      <c r="T132" s="1128"/>
      <c r="U132" s="1128"/>
      <c r="V132" s="1131" t="s">
        <v>475</v>
      </c>
      <c r="W132" s="1131"/>
      <c r="X132" s="1131"/>
      <c r="Y132" s="1131"/>
      <c r="Z132" s="1132"/>
      <c r="AA132" s="1133">
        <v>4.817219541</v>
      </c>
      <c r="AB132" s="1134"/>
      <c r="AC132" s="1134"/>
      <c r="AD132" s="1134"/>
      <c r="AE132" s="1135"/>
      <c r="AF132" s="1136">
        <v>3.7846978</v>
      </c>
      <c r="AG132" s="1134"/>
      <c r="AH132" s="1134"/>
      <c r="AI132" s="1134"/>
      <c r="AJ132" s="1135"/>
      <c r="AK132" s="1136">
        <v>3.4229852190000001</v>
      </c>
      <c r="AL132" s="1134"/>
      <c r="AM132" s="1134"/>
      <c r="AN132" s="1134"/>
      <c r="AO132" s="1135"/>
      <c r="AP132" s="1038"/>
      <c r="AQ132" s="1039"/>
      <c r="AR132" s="1039"/>
      <c r="AS132" s="1039"/>
      <c r="AT132" s="1137"/>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1129"/>
      <c r="B133" s="1130"/>
      <c r="C133" s="1130"/>
      <c r="D133" s="1130"/>
      <c r="E133" s="1130"/>
      <c r="F133" s="1130"/>
      <c r="G133" s="1130"/>
      <c r="H133" s="1130"/>
      <c r="I133" s="1130"/>
      <c r="J133" s="1130"/>
      <c r="K133" s="1130"/>
      <c r="L133" s="1130"/>
      <c r="M133" s="1130"/>
      <c r="N133" s="1130"/>
      <c r="O133" s="1130"/>
      <c r="P133" s="1130"/>
      <c r="Q133" s="1130"/>
      <c r="R133" s="1130"/>
      <c r="S133" s="1130"/>
      <c r="T133" s="1130"/>
      <c r="U133" s="1130"/>
      <c r="V133" s="1114" t="s">
        <v>476</v>
      </c>
      <c r="W133" s="1114"/>
      <c r="X133" s="1114"/>
      <c r="Y133" s="1114"/>
      <c r="Z133" s="1115"/>
      <c r="AA133" s="1116">
        <v>4.2</v>
      </c>
      <c r="AB133" s="1117"/>
      <c r="AC133" s="1117"/>
      <c r="AD133" s="1117"/>
      <c r="AE133" s="1118"/>
      <c r="AF133" s="1116">
        <v>4.3</v>
      </c>
      <c r="AG133" s="1117"/>
      <c r="AH133" s="1117"/>
      <c r="AI133" s="1117"/>
      <c r="AJ133" s="1118"/>
      <c r="AK133" s="1116">
        <v>4</v>
      </c>
      <c r="AL133" s="1117"/>
      <c r="AM133" s="1117"/>
      <c r="AN133" s="1117"/>
      <c r="AO133" s="1118"/>
      <c r="AP133" s="1065"/>
      <c r="AQ133" s="1066"/>
      <c r="AR133" s="1066"/>
      <c r="AS133" s="1066"/>
      <c r="AT133" s="1119"/>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Yj7tpfnMrt8cw9X7Q9axRiycoaV4ai1Bvo6EBph7AuPhnZFMhULSCn1OGmH4l/IBKExNrA8UdaGL5dplrBPS5A==" saltValue="VdeJnQ8Xh/Vfdj7BUlrqB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topLeftCell="A22" zoomScaleNormal="85" zoomScaleSheetLayoutView="100" workbookViewId="0">
      <selection activeCell="CJ51" sqref="CJ51"/>
    </sheetView>
  </sheetViews>
  <sheetFormatPr defaultColWidth="0" defaultRowHeight="13.5" customHeight="1" zeroHeight="1" x14ac:dyDescent="0.2"/>
  <cols>
    <col min="1" max="120" width="2.77734375" style="248" customWidth="1"/>
    <col min="121" max="121" width="0" style="247" hidden="1" customWidth="1"/>
    <col min="122" max="16384" width="9" style="247" hidden="1"/>
  </cols>
  <sheetData>
    <row r="1" spans="1:120" ht="13.2"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7"/>
    </row>
    <row r="17" spans="119:120" ht="13.2" x14ac:dyDescent="0.2">
      <c r="DP17" s="247"/>
    </row>
    <row r="18" spans="119:120" ht="13.2" x14ac:dyDescent="0.2"/>
    <row r="19" spans="119:120" ht="13.2" x14ac:dyDescent="0.2"/>
    <row r="20" spans="119:120" ht="13.2" x14ac:dyDescent="0.2">
      <c r="DO20" s="247"/>
      <c r="DP20" s="247"/>
    </row>
    <row r="21" spans="119:120" ht="13.2" x14ac:dyDescent="0.2">
      <c r="DP21" s="247"/>
    </row>
    <row r="22" spans="119:120" ht="13.2" x14ac:dyDescent="0.2"/>
    <row r="23" spans="119:120" ht="13.2" x14ac:dyDescent="0.2">
      <c r="DO23" s="247"/>
      <c r="DP23" s="247"/>
    </row>
    <row r="24" spans="119:120" ht="13.2" x14ac:dyDescent="0.2">
      <c r="DP24" s="247"/>
    </row>
    <row r="25" spans="119:120" ht="13.2" x14ac:dyDescent="0.2">
      <c r="DP25" s="247"/>
    </row>
    <row r="26" spans="119:120" ht="13.2" x14ac:dyDescent="0.2">
      <c r="DO26" s="247"/>
      <c r="DP26" s="247"/>
    </row>
    <row r="27" spans="119:120" ht="13.2" x14ac:dyDescent="0.2"/>
    <row r="28" spans="119:120" ht="13.2" x14ac:dyDescent="0.2">
      <c r="DO28" s="247"/>
      <c r="DP28" s="247"/>
    </row>
    <row r="29" spans="119:120" ht="13.2" x14ac:dyDescent="0.2">
      <c r="DP29" s="247"/>
    </row>
    <row r="30" spans="119:120" ht="13.2" x14ac:dyDescent="0.2"/>
    <row r="31" spans="119:120" ht="13.2" x14ac:dyDescent="0.2">
      <c r="DO31" s="247"/>
      <c r="DP31" s="247"/>
    </row>
    <row r="32" spans="119:120" ht="13.2" x14ac:dyDescent="0.2"/>
    <row r="33" spans="98:120" ht="13.2" x14ac:dyDescent="0.2">
      <c r="DO33" s="247"/>
      <c r="DP33" s="247"/>
    </row>
    <row r="34" spans="98:120" ht="13.2" x14ac:dyDescent="0.2">
      <c r="DM34" s="247"/>
    </row>
    <row r="35" spans="98:120" ht="13.2" x14ac:dyDescent="0.2">
      <c r="CT35" s="247"/>
      <c r="CU35" s="247"/>
      <c r="CV35" s="247"/>
      <c r="CY35" s="247"/>
      <c r="CZ35" s="247"/>
      <c r="DA35" s="247"/>
      <c r="DD35" s="247"/>
      <c r="DE35" s="247"/>
      <c r="DF35" s="247"/>
      <c r="DI35" s="247"/>
      <c r="DJ35" s="247"/>
      <c r="DK35" s="247"/>
      <c r="DM35" s="247"/>
      <c r="DN35" s="247"/>
      <c r="DO35" s="247"/>
      <c r="DP35" s="247"/>
    </row>
    <row r="36" spans="98:120" ht="13.2" x14ac:dyDescent="0.2"/>
    <row r="37" spans="98:120" ht="13.2" x14ac:dyDescent="0.2">
      <c r="CW37" s="247"/>
      <c r="DB37" s="247"/>
      <c r="DG37" s="247"/>
      <c r="DL37" s="247"/>
      <c r="DP37" s="247"/>
    </row>
    <row r="38" spans="98:120" ht="13.2"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7"/>
      <c r="DO49" s="247"/>
      <c r="DP49" s="247"/>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7"/>
      <c r="CS63" s="247"/>
      <c r="CX63" s="247"/>
      <c r="DC63" s="247"/>
      <c r="DH63" s="247"/>
    </row>
    <row r="64" spans="22:120" ht="13.2" x14ac:dyDescent="0.2">
      <c r="V64" s="247"/>
    </row>
    <row r="65" spans="15:120" ht="13.2"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2" x14ac:dyDescent="0.2">
      <c r="Q66" s="247"/>
      <c r="S66" s="247"/>
      <c r="U66" s="247"/>
      <c r="DM66" s="247"/>
    </row>
    <row r="67" spans="15:120" ht="13.2"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2" x14ac:dyDescent="0.2"/>
    <row r="69" spans="15:120" ht="13.2" x14ac:dyDescent="0.2"/>
    <row r="70" spans="15:120" ht="13.2" x14ac:dyDescent="0.2"/>
    <row r="71" spans="15:120" ht="13.2" x14ac:dyDescent="0.2"/>
    <row r="72" spans="15:120" ht="13.2" x14ac:dyDescent="0.2">
      <c r="DP72" s="247"/>
    </row>
    <row r="73" spans="15:120" ht="13.2" x14ac:dyDescent="0.2">
      <c r="DP73" s="247"/>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7"/>
      <c r="CX96" s="247"/>
      <c r="DC96" s="247"/>
      <c r="DH96" s="247"/>
    </row>
    <row r="97" spans="24:120" ht="13.2" x14ac:dyDescent="0.2">
      <c r="CS97" s="247"/>
      <c r="CX97" s="247"/>
      <c r="DC97" s="247"/>
      <c r="DH97" s="247"/>
      <c r="DP97" s="248" t="s">
        <v>477</v>
      </c>
    </row>
    <row r="98" spans="24:120" ht="13.2" hidden="1" x14ac:dyDescent="0.2">
      <c r="CS98" s="247"/>
      <c r="CX98" s="247"/>
      <c r="DC98" s="247"/>
      <c r="DH98" s="247"/>
    </row>
    <row r="99" spans="24:120" ht="13.2"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2" hidden="1" x14ac:dyDescent="0.2">
      <c r="CT103" s="247"/>
      <c r="CV103" s="247"/>
      <c r="CW103" s="247"/>
      <c r="CY103" s="247"/>
      <c r="DA103" s="247"/>
      <c r="DB103" s="247"/>
      <c r="DD103" s="247"/>
      <c r="DF103" s="247"/>
      <c r="DG103" s="247"/>
      <c r="DI103" s="247"/>
      <c r="DK103" s="247"/>
      <c r="DL103" s="247"/>
      <c r="DM103" s="247"/>
      <c r="DN103" s="247"/>
      <c r="DO103" s="247"/>
      <c r="DP103" s="247"/>
    </row>
    <row r="104" spans="24:120" ht="13.2"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aT1ke7Xes9a3rgB0TgnJOIV97ZC4JGSHU4MN1mTeXKH4VJwQAiwRSK5S6A3Hm3WglbdP6XTykw0WyWcS40XCog==" saltValue="AYH5ZrA0UKGf5q91b2TGdg=="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topLeftCell="A13" zoomScale="85" zoomScaleNormal="85" zoomScaleSheetLayoutView="55" workbookViewId="0">
      <selection activeCell="Q8" sqref="Q8:U8"/>
    </sheetView>
  </sheetViews>
  <sheetFormatPr defaultColWidth="0" defaultRowHeight="13.5" customHeight="1" zeroHeight="1" x14ac:dyDescent="0.2"/>
  <cols>
    <col min="1" max="116" width="2.6640625" style="248" customWidth="1"/>
    <col min="117" max="16384" width="9" style="247" hidden="1"/>
  </cols>
  <sheetData>
    <row r="1" spans="2:116" ht="13.2"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2" x14ac:dyDescent="0.2"/>
    <row r="3" spans="2:116" ht="13.2" x14ac:dyDescent="0.2"/>
    <row r="4" spans="2:116" ht="13.2"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2"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2" x14ac:dyDescent="0.2"/>
    <row r="20" spans="9:116" ht="13.2" x14ac:dyDescent="0.2"/>
    <row r="21" spans="9:116" ht="13.2" x14ac:dyDescent="0.2">
      <c r="DL21" s="247"/>
    </row>
    <row r="22" spans="9:116" ht="13.2" x14ac:dyDescent="0.2">
      <c r="DI22" s="247"/>
      <c r="DJ22" s="247"/>
      <c r="DK22" s="247"/>
      <c r="DL22" s="247"/>
    </row>
    <row r="23" spans="9:116" ht="13.2" x14ac:dyDescent="0.2">
      <c r="CY23" s="247"/>
      <c r="CZ23" s="247"/>
      <c r="DA23" s="247"/>
      <c r="DB23" s="247"/>
      <c r="DC23" s="247"/>
      <c r="DD23" s="247"/>
      <c r="DE23" s="247"/>
      <c r="DF23" s="247"/>
      <c r="DG23" s="247"/>
      <c r="DH23" s="247"/>
      <c r="DI23" s="247"/>
      <c r="DJ23" s="247"/>
      <c r="DK23" s="247"/>
      <c r="DL23" s="247"/>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7"/>
      <c r="DA35" s="247"/>
      <c r="DB35" s="247"/>
      <c r="DC35" s="247"/>
      <c r="DD35" s="247"/>
      <c r="DE35" s="247"/>
      <c r="DF35" s="247"/>
      <c r="DG35" s="247"/>
      <c r="DH35" s="247"/>
      <c r="DI35" s="247"/>
      <c r="DJ35" s="247"/>
      <c r="DK35" s="247"/>
      <c r="DL35" s="247"/>
    </row>
    <row r="36" spans="15:116" ht="13.2" x14ac:dyDescent="0.2"/>
    <row r="37" spans="15:116" ht="13.2" x14ac:dyDescent="0.2">
      <c r="DL37" s="247"/>
    </row>
    <row r="38" spans="15:116" ht="13.2" x14ac:dyDescent="0.2">
      <c r="DI38" s="247"/>
      <c r="DJ38" s="247"/>
      <c r="DK38" s="247"/>
      <c r="DL38" s="247"/>
    </row>
    <row r="39" spans="15:116" ht="13.2" x14ac:dyDescent="0.2"/>
    <row r="40" spans="15:116" ht="13.2" x14ac:dyDescent="0.2"/>
    <row r="41" spans="15:116" ht="13.2" x14ac:dyDescent="0.2"/>
    <row r="42" spans="15:116" ht="13.2" x14ac:dyDescent="0.2"/>
    <row r="43" spans="15:116" ht="13.2"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2" x14ac:dyDescent="0.2">
      <c r="DL44" s="247"/>
    </row>
    <row r="45" spans="15:116" ht="13.2" x14ac:dyDescent="0.2"/>
    <row r="46" spans="15:116" ht="13.2" x14ac:dyDescent="0.2">
      <c r="DA46" s="247"/>
      <c r="DB46" s="247"/>
      <c r="DC46" s="247"/>
      <c r="DD46" s="247"/>
      <c r="DE46" s="247"/>
      <c r="DF46" s="247"/>
      <c r="DG46" s="247"/>
      <c r="DH46" s="247"/>
      <c r="DI46" s="247"/>
      <c r="DJ46" s="247"/>
      <c r="DK46" s="247"/>
      <c r="DL46" s="247"/>
    </row>
    <row r="47" spans="15:116" ht="13.2" x14ac:dyDescent="0.2"/>
    <row r="48" spans="15:116" ht="13.2" x14ac:dyDescent="0.2"/>
    <row r="49" spans="104:116" ht="13.2" x14ac:dyDescent="0.2"/>
    <row r="50" spans="104:116" ht="13.2" x14ac:dyDescent="0.2">
      <c r="CZ50" s="247"/>
      <c r="DA50" s="247"/>
      <c r="DB50" s="247"/>
      <c r="DC50" s="247"/>
      <c r="DD50" s="247"/>
      <c r="DE50" s="247"/>
      <c r="DF50" s="247"/>
      <c r="DG50" s="247"/>
      <c r="DH50" s="247"/>
      <c r="DI50" s="247"/>
      <c r="DJ50" s="247"/>
      <c r="DK50" s="247"/>
      <c r="DL50" s="247"/>
    </row>
    <row r="51" spans="104:116" ht="13.2" x14ac:dyDescent="0.2"/>
    <row r="52" spans="104:116" ht="13.2" x14ac:dyDescent="0.2"/>
    <row r="53" spans="104:116" ht="13.2" x14ac:dyDescent="0.2">
      <c r="DL53" s="247"/>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7"/>
      <c r="DD67" s="247"/>
      <c r="DE67" s="247"/>
      <c r="DF67" s="247"/>
      <c r="DG67" s="247"/>
      <c r="DH67" s="247"/>
      <c r="DI67" s="247"/>
      <c r="DJ67" s="247"/>
      <c r="DK67" s="247"/>
      <c r="DL67" s="247"/>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7zMbQWDNC3r8hoNATkwmmLjUWcd4+NPdk4fWq8XMhk80+6+yWDgnKpVVard/QYuA/7NCgGOr7C6mjo3KyA9Cnw==" saltValue="5ujwXO0T9fQ/kyzoDKdFO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249" customWidth="1"/>
    <col min="37" max="44" width="17" style="249" customWidth="1"/>
    <col min="45" max="45" width="6.109375" style="256" customWidth="1"/>
    <col min="46" max="46" width="3" style="254" customWidth="1"/>
    <col min="47" max="47" width="19.109375" style="249" hidden="1" customWidth="1"/>
    <col min="48" max="52" width="12.6640625" style="249" hidden="1" customWidth="1"/>
    <col min="53" max="16384" width="8.6640625" style="249" hidden="1"/>
  </cols>
  <sheetData>
    <row r="1" spans="1:46" ht="13.2" x14ac:dyDescent="0.2">
      <c r="AS1" s="250"/>
      <c r="AT1" s="250"/>
    </row>
    <row r="2" spans="1:46" ht="13.2" x14ac:dyDescent="0.2">
      <c r="AS2" s="250"/>
      <c r="AT2" s="250"/>
    </row>
    <row r="3" spans="1:46" ht="13.2" x14ac:dyDescent="0.2">
      <c r="AS3" s="250"/>
      <c r="AT3" s="250"/>
    </row>
    <row r="4" spans="1:46" ht="13.2" x14ac:dyDescent="0.2">
      <c r="AS4" s="250"/>
      <c r="AT4" s="250"/>
    </row>
    <row r="5" spans="1:46" ht="16.2" x14ac:dyDescent="0.2">
      <c r="A5" s="251" t="s">
        <v>478</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2"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479</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1" t="s">
        <v>480</v>
      </c>
      <c r="AP7" s="260"/>
      <c r="AQ7" s="261" t="s">
        <v>481</v>
      </c>
      <c r="AR7" s="262"/>
    </row>
    <row r="8" spans="1:46" ht="13.2"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2"/>
      <c r="AP8" s="266" t="s">
        <v>482</v>
      </c>
      <c r="AQ8" s="267" t="s">
        <v>483</v>
      </c>
      <c r="AR8" s="268" t="s">
        <v>484</v>
      </c>
    </row>
    <row r="9" spans="1:46" ht="13.2"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3" t="s">
        <v>485</v>
      </c>
      <c r="AL9" s="1154"/>
      <c r="AM9" s="1154"/>
      <c r="AN9" s="1155"/>
      <c r="AO9" s="269">
        <v>4477381</v>
      </c>
      <c r="AP9" s="269">
        <v>109945</v>
      </c>
      <c r="AQ9" s="270">
        <v>117270</v>
      </c>
      <c r="AR9" s="271">
        <v>-6.2</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3" t="s">
        <v>486</v>
      </c>
      <c r="AL10" s="1154"/>
      <c r="AM10" s="1154"/>
      <c r="AN10" s="1155"/>
      <c r="AO10" s="272">
        <v>632899</v>
      </c>
      <c r="AP10" s="272">
        <v>15541</v>
      </c>
      <c r="AQ10" s="273">
        <v>10490</v>
      </c>
      <c r="AR10" s="274">
        <v>48.2</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3" t="s">
        <v>487</v>
      </c>
      <c r="AL11" s="1154"/>
      <c r="AM11" s="1154"/>
      <c r="AN11" s="1155"/>
      <c r="AO11" s="272">
        <v>69322</v>
      </c>
      <c r="AP11" s="272">
        <v>1702</v>
      </c>
      <c r="AQ11" s="273">
        <v>1802</v>
      </c>
      <c r="AR11" s="274">
        <v>-5.5</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3" t="s">
        <v>488</v>
      </c>
      <c r="AL12" s="1154"/>
      <c r="AM12" s="1154"/>
      <c r="AN12" s="1155"/>
      <c r="AO12" s="272" t="s">
        <v>489</v>
      </c>
      <c r="AP12" s="272" t="s">
        <v>489</v>
      </c>
      <c r="AQ12" s="273">
        <v>3</v>
      </c>
      <c r="AR12" s="274" t="s">
        <v>489</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3" t="s">
        <v>490</v>
      </c>
      <c r="AL13" s="1154"/>
      <c r="AM13" s="1154"/>
      <c r="AN13" s="1155"/>
      <c r="AO13" s="272">
        <v>131147</v>
      </c>
      <c r="AP13" s="272">
        <v>3220</v>
      </c>
      <c r="AQ13" s="273">
        <v>4482</v>
      </c>
      <c r="AR13" s="274">
        <v>-28.2</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3" t="s">
        <v>491</v>
      </c>
      <c r="AL14" s="1154"/>
      <c r="AM14" s="1154"/>
      <c r="AN14" s="1155"/>
      <c r="AO14" s="272" t="s">
        <v>489</v>
      </c>
      <c r="AP14" s="272" t="s">
        <v>489</v>
      </c>
      <c r="AQ14" s="273">
        <v>2749</v>
      </c>
      <c r="AR14" s="274" t="s">
        <v>489</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6" t="s">
        <v>492</v>
      </c>
      <c r="AL15" s="1157"/>
      <c r="AM15" s="1157"/>
      <c r="AN15" s="1158"/>
      <c r="AO15" s="272">
        <v>-295350</v>
      </c>
      <c r="AP15" s="272">
        <v>-7252</v>
      </c>
      <c r="AQ15" s="273">
        <v>-7399</v>
      </c>
      <c r="AR15" s="274">
        <v>-2</v>
      </c>
    </row>
    <row r="16" spans="1:46" ht="13.2"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6" t="s">
        <v>177</v>
      </c>
      <c r="AL16" s="1157"/>
      <c r="AM16" s="1157"/>
      <c r="AN16" s="1158"/>
      <c r="AO16" s="272">
        <v>5015399</v>
      </c>
      <c r="AP16" s="272">
        <v>123156</v>
      </c>
      <c r="AQ16" s="273">
        <v>129397</v>
      </c>
      <c r="AR16" s="274">
        <v>-4.8</v>
      </c>
    </row>
    <row r="17" spans="1:46" ht="13.2"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2"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2"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493</v>
      </c>
      <c r="AL19" s="250"/>
      <c r="AM19" s="250"/>
      <c r="AN19" s="250"/>
      <c r="AO19" s="250"/>
      <c r="AP19" s="250"/>
      <c r="AQ19" s="250"/>
      <c r="AR19" s="250"/>
    </row>
    <row r="20" spans="1:46" ht="13.2"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494</v>
      </c>
      <c r="AP20" s="281" t="s">
        <v>495</v>
      </c>
      <c r="AQ20" s="282" t="s">
        <v>496</v>
      </c>
      <c r="AR20" s="283"/>
    </row>
    <row r="21" spans="1:46" s="289" customFormat="1" ht="13.2"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9" t="s">
        <v>497</v>
      </c>
      <c r="AL21" s="1160"/>
      <c r="AM21" s="1160"/>
      <c r="AN21" s="1161"/>
      <c r="AO21" s="285">
        <v>8.89</v>
      </c>
      <c r="AP21" s="286">
        <v>11.07</v>
      </c>
      <c r="AQ21" s="287">
        <v>-2.1800000000000002</v>
      </c>
      <c r="AR21" s="255"/>
      <c r="AS21" s="288"/>
      <c r="AT21" s="284"/>
    </row>
    <row r="22" spans="1:46" s="289" customFormat="1" ht="13.2"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9" t="s">
        <v>498</v>
      </c>
      <c r="AL22" s="1160"/>
      <c r="AM22" s="1160"/>
      <c r="AN22" s="1161"/>
      <c r="AO22" s="290">
        <v>98</v>
      </c>
      <c r="AP22" s="291">
        <v>97.2</v>
      </c>
      <c r="AQ22" s="292">
        <v>0.8</v>
      </c>
      <c r="AR22" s="276"/>
      <c r="AS22" s="288"/>
      <c r="AT22" s="284"/>
    </row>
    <row r="23" spans="1:46" s="289" customFormat="1" ht="13.2"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2"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2"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2" x14ac:dyDescent="0.2">
      <c r="A26" s="1150" t="s">
        <v>499</v>
      </c>
      <c r="B26" s="1150"/>
      <c r="C26" s="1150"/>
      <c r="D26" s="1150"/>
      <c r="E26" s="1150"/>
      <c r="F26" s="1150"/>
      <c r="G26" s="1150"/>
      <c r="H26" s="1150"/>
      <c r="I26" s="1150"/>
      <c r="J26" s="1150"/>
      <c r="K26" s="1150"/>
      <c r="L26" s="1150"/>
      <c r="M26" s="1150"/>
      <c r="N26" s="1150"/>
      <c r="O26" s="1150"/>
      <c r="P26" s="1150"/>
      <c r="Q26" s="1150"/>
      <c r="R26" s="1150"/>
      <c r="S26" s="1150"/>
      <c r="T26" s="1150"/>
      <c r="U26" s="1150"/>
      <c r="V26" s="1150"/>
      <c r="W26" s="1150"/>
      <c r="X26" s="1150"/>
      <c r="Y26" s="1150"/>
      <c r="Z26" s="1150"/>
      <c r="AA26" s="1150"/>
      <c r="AB26" s="1150"/>
      <c r="AC26" s="1150"/>
      <c r="AD26" s="1150"/>
      <c r="AE26" s="1150"/>
      <c r="AF26" s="1150"/>
      <c r="AG26" s="1150"/>
      <c r="AH26" s="1150"/>
      <c r="AI26" s="1150"/>
      <c r="AJ26" s="1150"/>
      <c r="AK26" s="1150"/>
      <c r="AL26" s="1150"/>
      <c r="AM26" s="1150"/>
      <c r="AN26" s="1150"/>
      <c r="AO26" s="1150"/>
      <c r="AP26" s="1150"/>
      <c r="AQ26" s="1150"/>
      <c r="AR26" s="1150"/>
      <c r="AS26" s="1150"/>
      <c r="AT26" s="255"/>
    </row>
    <row r="27" spans="1:46" ht="13.2" x14ac:dyDescent="0.2">
      <c r="A27" s="297"/>
      <c r="AO27" s="250"/>
      <c r="AP27" s="250"/>
      <c r="AQ27" s="250"/>
      <c r="AR27" s="250"/>
      <c r="AS27" s="250"/>
      <c r="AT27" s="250"/>
    </row>
    <row r="28" spans="1:46" ht="16.2" x14ac:dyDescent="0.2">
      <c r="A28" s="251" t="s">
        <v>500</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2"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501</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1" t="s">
        <v>480</v>
      </c>
      <c r="AP30" s="260"/>
      <c r="AQ30" s="261" t="s">
        <v>481</v>
      </c>
      <c r="AR30" s="262"/>
    </row>
    <row r="31" spans="1:46" ht="13.2"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2"/>
      <c r="AP31" s="266" t="s">
        <v>482</v>
      </c>
      <c r="AQ31" s="267" t="s">
        <v>483</v>
      </c>
      <c r="AR31" s="268" t="s">
        <v>484</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7" t="s">
        <v>502</v>
      </c>
      <c r="AL32" s="1168"/>
      <c r="AM32" s="1168"/>
      <c r="AN32" s="1169"/>
      <c r="AO32" s="300">
        <v>3035248</v>
      </c>
      <c r="AP32" s="300">
        <v>74532</v>
      </c>
      <c r="AQ32" s="301">
        <v>74841</v>
      </c>
      <c r="AR32" s="302">
        <v>-0.4</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7" t="s">
        <v>503</v>
      </c>
      <c r="AL33" s="1168"/>
      <c r="AM33" s="1168"/>
      <c r="AN33" s="1169"/>
      <c r="AO33" s="300" t="s">
        <v>489</v>
      </c>
      <c r="AP33" s="300" t="s">
        <v>489</v>
      </c>
      <c r="AQ33" s="301" t="s">
        <v>489</v>
      </c>
      <c r="AR33" s="302" t="s">
        <v>489</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7" t="s">
        <v>504</v>
      </c>
      <c r="AL34" s="1168"/>
      <c r="AM34" s="1168"/>
      <c r="AN34" s="1169"/>
      <c r="AO34" s="300" t="s">
        <v>489</v>
      </c>
      <c r="AP34" s="300" t="s">
        <v>489</v>
      </c>
      <c r="AQ34" s="301">
        <v>1</v>
      </c>
      <c r="AR34" s="302" t="s">
        <v>489</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7" t="s">
        <v>505</v>
      </c>
      <c r="AL35" s="1168"/>
      <c r="AM35" s="1168"/>
      <c r="AN35" s="1169"/>
      <c r="AO35" s="300">
        <v>479102</v>
      </c>
      <c r="AP35" s="300">
        <v>11765</v>
      </c>
      <c r="AQ35" s="301">
        <v>16683</v>
      </c>
      <c r="AR35" s="302">
        <v>-29.5</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7" t="s">
        <v>506</v>
      </c>
      <c r="AL36" s="1168"/>
      <c r="AM36" s="1168"/>
      <c r="AN36" s="1169"/>
      <c r="AO36" s="300">
        <v>226726</v>
      </c>
      <c r="AP36" s="300">
        <v>5567</v>
      </c>
      <c r="AQ36" s="301">
        <v>2411</v>
      </c>
      <c r="AR36" s="302">
        <v>130.9</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7" t="s">
        <v>507</v>
      </c>
      <c r="AL37" s="1168"/>
      <c r="AM37" s="1168"/>
      <c r="AN37" s="1169"/>
      <c r="AO37" s="300">
        <v>2616</v>
      </c>
      <c r="AP37" s="300">
        <v>64</v>
      </c>
      <c r="AQ37" s="301">
        <v>548</v>
      </c>
      <c r="AR37" s="302">
        <v>-88.3</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70" t="s">
        <v>508</v>
      </c>
      <c r="AL38" s="1171"/>
      <c r="AM38" s="1171"/>
      <c r="AN38" s="1172"/>
      <c r="AO38" s="303">
        <v>15</v>
      </c>
      <c r="AP38" s="303">
        <v>0</v>
      </c>
      <c r="AQ38" s="304">
        <v>7</v>
      </c>
      <c r="AR38" s="292">
        <v>-100</v>
      </c>
      <c r="AS38" s="299"/>
    </row>
    <row r="39" spans="1:46" ht="13.2"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70" t="s">
        <v>509</v>
      </c>
      <c r="AL39" s="1171"/>
      <c r="AM39" s="1171"/>
      <c r="AN39" s="1172"/>
      <c r="AO39" s="300">
        <v>-243722</v>
      </c>
      <c r="AP39" s="300">
        <v>-5985</v>
      </c>
      <c r="AQ39" s="301">
        <v>-3756</v>
      </c>
      <c r="AR39" s="302">
        <v>59.3</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7" t="s">
        <v>510</v>
      </c>
      <c r="AL40" s="1168"/>
      <c r="AM40" s="1168"/>
      <c r="AN40" s="1169"/>
      <c r="AO40" s="300">
        <v>-3041027</v>
      </c>
      <c r="AP40" s="300">
        <v>-74674</v>
      </c>
      <c r="AQ40" s="301">
        <v>-63247</v>
      </c>
      <c r="AR40" s="302">
        <v>18.100000000000001</v>
      </c>
      <c r="AS40" s="299"/>
    </row>
    <row r="41" spans="1:46" ht="13.2"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3" t="s">
        <v>287</v>
      </c>
      <c r="AL41" s="1174"/>
      <c r="AM41" s="1174"/>
      <c r="AN41" s="1175"/>
      <c r="AO41" s="300">
        <v>458958</v>
      </c>
      <c r="AP41" s="300">
        <v>11270</v>
      </c>
      <c r="AQ41" s="301">
        <v>27488</v>
      </c>
      <c r="AR41" s="302">
        <v>-59</v>
      </c>
      <c r="AS41" s="299"/>
    </row>
    <row r="42" spans="1:46" ht="13.2"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2"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2"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2"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2"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511</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2"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512</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2" t="s">
        <v>480</v>
      </c>
      <c r="AN49" s="1164" t="s">
        <v>513</v>
      </c>
      <c r="AO49" s="1165"/>
      <c r="AP49" s="1165"/>
      <c r="AQ49" s="1165"/>
      <c r="AR49" s="1166"/>
    </row>
    <row r="50" spans="1:44" ht="13.2"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3"/>
      <c r="AN50" s="316" t="s">
        <v>514</v>
      </c>
      <c r="AO50" s="317" t="s">
        <v>515</v>
      </c>
      <c r="AP50" s="318" t="s">
        <v>516</v>
      </c>
      <c r="AQ50" s="319" t="s">
        <v>517</v>
      </c>
      <c r="AR50" s="320" t="s">
        <v>518</v>
      </c>
    </row>
    <row r="51" spans="1:44" ht="13.2"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519</v>
      </c>
      <c r="AL51" s="313"/>
      <c r="AM51" s="321">
        <v>5461282</v>
      </c>
      <c r="AN51" s="322">
        <v>127651</v>
      </c>
      <c r="AO51" s="323">
        <v>-11.4</v>
      </c>
      <c r="AP51" s="324">
        <v>128523</v>
      </c>
      <c r="AQ51" s="325">
        <v>-3.4</v>
      </c>
      <c r="AR51" s="326">
        <v>-8</v>
      </c>
    </row>
    <row r="52" spans="1:44" ht="13.2"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520</v>
      </c>
      <c r="AM52" s="329">
        <v>3862792</v>
      </c>
      <c r="AN52" s="330">
        <v>90288</v>
      </c>
      <c r="AO52" s="331">
        <v>50</v>
      </c>
      <c r="AP52" s="332">
        <v>56792</v>
      </c>
      <c r="AQ52" s="333">
        <v>-0.3</v>
      </c>
      <c r="AR52" s="334">
        <v>50.3</v>
      </c>
    </row>
    <row r="53" spans="1:44" ht="13.2"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521</v>
      </c>
      <c r="AL53" s="313"/>
      <c r="AM53" s="321">
        <v>6773627</v>
      </c>
      <c r="AN53" s="322">
        <v>160410</v>
      </c>
      <c r="AO53" s="323">
        <v>25.7</v>
      </c>
      <c r="AP53" s="324">
        <v>96469</v>
      </c>
      <c r="AQ53" s="325">
        <v>-24.9</v>
      </c>
      <c r="AR53" s="326">
        <v>50.6</v>
      </c>
    </row>
    <row r="54" spans="1:44" ht="13.2"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520</v>
      </c>
      <c r="AM54" s="329">
        <v>5096802</v>
      </c>
      <c r="AN54" s="330">
        <v>120700</v>
      </c>
      <c r="AO54" s="331">
        <v>33.700000000000003</v>
      </c>
      <c r="AP54" s="332">
        <v>49775</v>
      </c>
      <c r="AQ54" s="333">
        <v>-12.4</v>
      </c>
      <c r="AR54" s="334">
        <v>46.1</v>
      </c>
    </row>
    <row r="55" spans="1:44" ht="13.2"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522</v>
      </c>
      <c r="AL55" s="313"/>
      <c r="AM55" s="321">
        <v>4862915</v>
      </c>
      <c r="AN55" s="322">
        <v>116257</v>
      </c>
      <c r="AO55" s="323">
        <v>-27.5</v>
      </c>
      <c r="AP55" s="324">
        <v>85743</v>
      </c>
      <c r="AQ55" s="325">
        <v>-11.1</v>
      </c>
      <c r="AR55" s="326">
        <v>-16.399999999999999</v>
      </c>
    </row>
    <row r="56" spans="1:44" ht="13.2"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520</v>
      </c>
      <c r="AM56" s="329">
        <v>2160182</v>
      </c>
      <c r="AN56" s="330">
        <v>51643</v>
      </c>
      <c r="AO56" s="331">
        <v>-57.2</v>
      </c>
      <c r="AP56" s="332">
        <v>45231</v>
      </c>
      <c r="AQ56" s="333">
        <v>-9.1</v>
      </c>
      <c r="AR56" s="334">
        <v>-48.1</v>
      </c>
    </row>
    <row r="57" spans="1:44" ht="13.2"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523</v>
      </c>
      <c r="AL57" s="313"/>
      <c r="AM57" s="321">
        <v>4205477</v>
      </c>
      <c r="AN57" s="322">
        <v>101897</v>
      </c>
      <c r="AO57" s="323">
        <v>-12.4</v>
      </c>
      <c r="AP57" s="324">
        <v>92509</v>
      </c>
      <c r="AQ57" s="325">
        <v>7.9</v>
      </c>
      <c r="AR57" s="326">
        <v>-20.3</v>
      </c>
    </row>
    <row r="58" spans="1:44" ht="13.2"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520</v>
      </c>
      <c r="AM58" s="329">
        <v>2561715</v>
      </c>
      <c r="AN58" s="330">
        <v>62069</v>
      </c>
      <c r="AO58" s="331">
        <v>20.2</v>
      </c>
      <c r="AP58" s="332">
        <v>52274</v>
      </c>
      <c r="AQ58" s="333">
        <v>15.6</v>
      </c>
      <c r="AR58" s="334">
        <v>4.5999999999999996</v>
      </c>
    </row>
    <row r="59" spans="1:44" ht="13.2"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524</v>
      </c>
      <c r="AL59" s="313"/>
      <c r="AM59" s="321">
        <v>3865843</v>
      </c>
      <c r="AN59" s="322">
        <v>94928</v>
      </c>
      <c r="AO59" s="323">
        <v>-6.8</v>
      </c>
      <c r="AP59" s="324">
        <v>98544</v>
      </c>
      <c r="AQ59" s="325">
        <v>6.5</v>
      </c>
      <c r="AR59" s="326">
        <v>-13.3</v>
      </c>
    </row>
    <row r="60" spans="1:44" ht="13.2"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520</v>
      </c>
      <c r="AM60" s="329">
        <v>1975933</v>
      </c>
      <c r="AN60" s="330">
        <v>48520</v>
      </c>
      <c r="AO60" s="331">
        <v>-21.8</v>
      </c>
      <c r="AP60" s="332">
        <v>55816</v>
      </c>
      <c r="AQ60" s="333">
        <v>6.8</v>
      </c>
      <c r="AR60" s="334">
        <v>-28.6</v>
      </c>
    </row>
    <row r="61" spans="1:44" ht="13.2"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525</v>
      </c>
      <c r="AL61" s="335"/>
      <c r="AM61" s="336">
        <v>5033829</v>
      </c>
      <c r="AN61" s="337">
        <v>120229</v>
      </c>
      <c r="AO61" s="338">
        <v>-6.5</v>
      </c>
      <c r="AP61" s="339">
        <v>100358</v>
      </c>
      <c r="AQ61" s="340">
        <v>-5</v>
      </c>
      <c r="AR61" s="326">
        <v>-1.5</v>
      </c>
    </row>
    <row r="62" spans="1:44" ht="13.2"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520</v>
      </c>
      <c r="AM62" s="329">
        <v>3131485</v>
      </c>
      <c r="AN62" s="330">
        <v>74644</v>
      </c>
      <c r="AO62" s="331">
        <v>5</v>
      </c>
      <c r="AP62" s="332">
        <v>51978</v>
      </c>
      <c r="AQ62" s="333">
        <v>0.1</v>
      </c>
      <c r="AR62" s="334">
        <v>4.9000000000000004</v>
      </c>
    </row>
    <row r="63" spans="1:44" ht="13.2"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2"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2"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2"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2" hidden="1" x14ac:dyDescent="0.2">
      <c r="AK70" s="250"/>
      <c r="AL70" s="250"/>
      <c r="AM70" s="250"/>
      <c r="AN70" s="250"/>
      <c r="AO70" s="250"/>
      <c r="AP70" s="250"/>
      <c r="AQ70" s="250"/>
      <c r="AR70" s="250"/>
    </row>
    <row r="71" spans="1:46" ht="13.2" hidden="1" x14ac:dyDescent="0.2">
      <c r="AK71" s="250"/>
      <c r="AL71" s="250"/>
      <c r="AM71" s="250"/>
      <c r="AN71" s="250"/>
      <c r="AO71" s="250"/>
      <c r="AP71" s="250"/>
      <c r="AQ71" s="250"/>
      <c r="AR71" s="250"/>
    </row>
    <row r="72" spans="1:46" ht="13.2" hidden="1" x14ac:dyDescent="0.2">
      <c r="AK72" s="250"/>
      <c r="AL72" s="250"/>
      <c r="AM72" s="250"/>
      <c r="AN72" s="250"/>
      <c r="AO72" s="250"/>
      <c r="AP72" s="250"/>
      <c r="AQ72" s="250"/>
      <c r="AR72" s="250"/>
    </row>
    <row r="73" spans="1:46" ht="13.2" hidden="1" x14ac:dyDescent="0.2">
      <c r="AK73" s="250"/>
      <c r="AL73" s="250"/>
      <c r="AM73" s="250"/>
      <c r="AN73" s="250"/>
      <c r="AO73" s="250"/>
      <c r="AP73" s="250"/>
      <c r="AQ73" s="250"/>
      <c r="AR73" s="250"/>
    </row>
  </sheetData>
  <sheetProtection algorithmName="SHA-512" hashValue="3RUZCpJKouxVlgodCLAFLxYQfUzuX6RTdlu79jG6exupY5euo59k5zTsYK8CMU2H3kVpOwofS/iY0JvI/6m39A==" saltValue="nVveQPTSF9kyhXkWjwMny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topLeftCell="A13" zoomScaleNormal="100" zoomScaleSheetLayoutView="55" workbookViewId="0">
      <selection activeCell="AE40" sqref="AE40:AF40"/>
    </sheetView>
  </sheetViews>
  <sheetFormatPr defaultColWidth="0" defaultRowHeight="13.5" customHeight="1" zeroHeight="1" x14ac:dyDescent="0.2"/>
  <cols>
    <col min="1" max="125" width="2.441406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2" x14ac:dyDescent="0.2">
      <c r="B2" s="247"/>
      <c r="DG2" s="247"/>
    </row>
    <row r="3" spans="2:125" ht="13.2"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2" x14ac:dyDescent="0.2"/>
    <row r="5" spans="2:125" ht="13.2" x14ac:dyDescent="0.2"/>
    <row r="6" spans="2:125" ht="13.2" x14ac:dyDescent="0.2"/>
    <row r="7" spans="2:125" ht="13.2" x14ac:dyDescent="0.2"/>
    <row r="8" spans="2:125" ht="13.2" x14ac:dyDescent="0.2"/>
    <row r="9" spans="2:125" ht="13.2" x14ac:dyDescent="0.2">
      <c r="DU9" s="247"/>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7"/>
    </row>
    <row r="18" spans="125:125" ht="13.2" x14ac:dyDescent="0.2"/>
    <row r="19" spans="125:125" ht="13.2" x14ac:dyDescent="0.2"/>
    <row r="20" spans="125:125" ht="13.2" x14ac:dyDescent="0.2">
      <c r="DU20" s="247"/>
    </row>
    <row r="21" spans="125:125" ht="13.2" x14ac:dyDescent="0.2">
      <c r="DU21" s="247"/>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7"/>
    </row>
    <row r="29" spans="125:125" ht="13.2" x14ac:dyDescent="0.2"/>
    <row r="30" spans="125:125" ht="13.2" x14ac:dyDescent="0.2"/>
    <row r="31" spans="125:125" ht="13.2" x14ac:dyDescent="0.2"/>
    <row r="32" spans="125:125" ht="13.2" x14ac:dyDescent="0.2"/>
    <row r="33" spans="2:125" ht="13.2" x14ac:dyDescent="0.2">
      <c r="B33" s="247"/>
      <c r="G33" s="247"/>
      <c r="I33" s="247"/>
    </row>
    <row r="34" spans="2:125" ht="13.2" x14ac:dyDescent="0.2">
      <c r="C34" s="247"/>
      <c r="P34" s="247"/>
      <c r="DE34" s="247"/>
      <c r="DH34" s="247"/>
    </row>
    <row r="35" spans="2:125" ht="13.2" x14ac:dyDescent="0.2">
      <c r="D35" s="247"/>
      <c r="E35" s="247"/>
      <c r="DG35" s="247"/>
      <c r="DJ35" s="247"/>
      <c r="DP35" s="247"/>
      <c r="DQ35" s="247"/>
      <c r="DR35" s="247"/>
      <c r="DS35" s="247"/>
      <c r="DT35" s="247"/>
      <c r="DU35" s="247"/>
    </row>
    <row r="36" spans="2:125" ht="13.2"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2" x14ac:dyDescent="0.2">
      <c r="DU37" s="247"/>
    </row>
    <row r="38" spans="2:125" ht="13.2" x14ac:dyDescent="0.2">
      <c r="DT38" s="247"/>
      <c r="DU38" s="247"/>
    </row>
    <row r="39" spans="2:125" ht="13.2" x14ac:dyDescent="0.2"/>
    <row r="40" spans="2:125" ht="13.2" x14ac:dyDescent="0.2">
      <c r="DH40" s="247"/>
    </row>
    <row r="41" spans="2:125" ht="13.2" x14ac:dyDescent="0.2">
      <c r="DE41" s="247"/>
    </row>
    <row r="42" spans="2:125" ht="13.2" x14ac:dyDescent="0.2">
      <c r="DG42" s="247"/>
      <c r="DJ42" s="247"/>
    </row>
    <row r="43" spans="2:125" ht="13.2"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2" x14ac:dyDescent="0.2">
      <c r="DU44" s="247"/>
    </row>
    <row r="45" spans="2:125" ht="13.2" x14ac:dyDescent="0.2"/>
    <row r="46" spans="2:125" ht="13.2" x14ac:dyDescent="0.2"/>
    <row r="47" spans="2:125" ht="13.2" x14ac:dyDescent="0.2"/>
    <row r="48" spans="2:125" ht="13.2" x14ac:dyDescent="0.2">
      <c r="DT48" s="247"/>
      <c r="DU48" s="247"/>
    </row>
    <row r="49" spans="120:125" ht="13.2" x14ac:dyDescent="0.2">
      <c r="DU49" s="247"/>
    </row>
    <row r="50" spans="120:125" ht="13.2" x14ac:dyDescent="0.2">
      <c r="DU50" s="247"/>
    </row>
    <row r="51" spans="120:125" ht="13.2" x14ac:dyDescent="0.2">
      <c r="DP51" s="247"/>
      <c r="DQ51" s="247"/>
      <c r="DR51" s="247"/>
      <c r="DS51" s="247"/>
      <c r="DT51" s="247"/>
      <c r="DU51" s="247"/>
    </row>
    <row r="52" spans="120:125" ht="13.2" x14ac:dyDescent="0.2"/>
    <row r="53" spans="120:125" ht="13.2" x14ac:dyDescent="0.2"/>
    <row r="54" spans="120:125" ht="13.2" x14ac:dyDescent="0.2">
      <c r="DU54" s="247"/>
    </row>
    <row r="55" spans="120:125" ht="13.2" x14ac:dyDescent="0.2"/>
    <row r="56" spans="120:125" ht="13.2" x14ac:dyDescent="0.2"/>
    <row r="57" spans="120:125" ht="13.2" x14ac:dyDescent="0.2"/>
    <row r="58" spans="120:125" ht="13.2" x14ac:dyDescent="0.2">
      <c r="DU58" s="247"/>
    </row>
    <row r="59" spans="120:125" ht="13.2" x14ac:dyDescent="0.2"/>
    <row r="60" spans="120:125" ht="13.2" x14ac:dyDescent="0.2"/>
    <row r="61" spans="120:125" ht="13.2" x14ac:dyDescent="0.2"/>
    <row r="62" spans="120:125" ht="13.2" x14ac:dyDescent="0.2"/>
    <row r="63" spans="120:125" ht="13.2" x14ac:dyDescent="0.2">
      <c r="DU63" s="247"/>
    </row>
    <row r="64" spans="120:125" ht="13.2" x14ac:dyDescent="0.2">
      <c r="DT64" s="247"/>
      <c r="DU64" s="247"/>
    </row>
    <row r="65" spans="123:125" ht="13.2" x14ac:dyDescent="0.2"/>
    <row r="66" spans="123:125" ht="13.2" x14ac:dyDescent="0.2"/>
    <row r="67" spans="123:125" ht="13.2" x14ac:dyDescent="0.2"/>
    <row r="68" spans="123:125" ht="13.2" x14ac:dyDescent="0.2"/>
    <row r="69" spans="123:125" ht="13.2" x14ac:dyDescent="0.2">
      <c r="DS69" s="247"/>
      <c r="DT69" s="247"/>
      <c r="DU69" s="247"/>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7"/>
    </row>
    <row r="83" spans="116:125" ht="13.2" x14ac:dyDescent="0.2">
      <c r="DM83" s="247"/>
      <c r="DN83" s="247"/>
      <c r="DO83" s="247"/>
      <c r="DP83" s="247"/>
      <c r="DQ83" s="247"/>
      <c r="DR83" s="247"/>
      <c r="DS83" s="247"/>
      <c r="DT83" s="247"/>
      <c r="DU83" s="247"/>
    </row>
    <row r="84" spans="116:125" ht="13.2" x14ac:dyDescent="0.2"/>
    <row r="85" spans="116:125" ht="13.2" x14ac:dyDescent="0.2"/>
    <row r="86" spans="116:125" ht="13.2" x14ac:dyDescent="0.2"/>
    <row r="87" spans="116:125" ht="13.2" x14ac:dyDescent="0.2"/>
    <row r="88" spans="116:125" ht="13.2" x14ac:dyDescent="0.2">
      <c r="DU88" s="247"/>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477</v>
      </c>
    </row>
    <row r="121" spans="125:125" ht="13.5" hidden="1" customHeight="1" x14ac:dyDescent="0.2">
      <c r="DU121" s="247"/>
    </row>
  </sheetData>
  <sheetProtection algorithmName="SHA-512" hashValue="hr0UiltakAWWl30LwGdftaPQAFMNYLaRY7ztWaaK6OC/S+DwYcVnFaUBumK9I5MvOWaMCmgIb6tZe1m2vI68eg==" saltValue="/dM7lqGqjrJVWVrcoRKWdA==" spinCount="100000" sheet="1" objects="1" scenarios="1"/>
  <dataConsolidate/>
  <phoneticPr fontId="2"/>
  <printOptions horizontalCentered="1" verticalCentered="1"/>
  <pageMargins left="0" right="0" top="0.19685039370078741" bottom="0" header="0.39370078740157483" footer="0"/>
  <pageSetup paperSize="8" scale="57"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topLeftCell="A31" zoomScaleNormal="100" zoomScaleSheetLayoutView="55" workbookViewId="0">
      <selection activeCell="AF99" sqref="AF99"/>
    </sheetView>
  </sheetViews>
  <sheetFormatPr defaultColWidth="0" defaultRowHeight="13.5" customHeight="1" zeroHeight="1" x14ac:dyDescent="0.2"/>
  <cols>
    <col min="1" max="125" width="2.441406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2" x14ac:dyDescent="0.2">
      <c r="B2" s="247"/>
      <c r="T2" s="247"/>
    </row>
    <row r="3" spans="1:125"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7"/>
      <c r="G33" s="247"/>
      <c r="I33" s="247"/>
    </row>
    <row r="34" spans="2:125" ht="13.2" x14ac:dyDescent="0.2">
      <c r="C34" s="247"/>
      <c r="P34" s="247"/>
      <c r="R34" s="247"/>
      <c r="U34" s="247"/>
    </row>
    <row r="35" spans="2:125" ht="13.2"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2" x14ac:dyDescent="0.2">
      <c r="F36" s="247"/>
      <c r="H36" s="247"/>
      <c r="J36" s="247"/>
      <c r="K36" s="247"/>
      <c r="L36" s="247"/>
      <c r="M36" s="247"/>
      <c r="N36" s="247"/>
      <c r="O36" s="247"/>
      <c r="Q36" s="247"/>
      <c r="S36" s="247"/>
      <c r="V36" s="247"/>
    </row>
    <row r="37" spans="2:125" ht="13.2" x14ac:dyDescent="0.2"/>
    <row r="38" spans="2:125" ht="13.2" x14ac:dyDescent="0.2"/>
    <row r="39" spans="2:125" ht="13.2" x14ac:dyDescent="0.2"/>
    <row r="40" spans="2:125" ht="13.2" x14ac:dyDescent="0.2">
      <c r="U40" s="247"/>
    </row>
    <row r="41" spans="2:125" ht="13.2" x14ac:dyDescent="0.2">
      <c r="R41" s="247"/>
    </row>
    <row r="42" spans="2:125" ht="13.2"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2" x14ac:dyDescent="0.2">
      <c r="Q43" s="247"/>
      <c r="S43" s="247"/>
      <c r="V43" s="247"/>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477</v>
      </c>
    </row>
  </sheetData>
  <sheetProtection algorithmName="SHA-512" hashValue="X0qqE5+2WNRS/MsYuSK4h4AgNkDls0XrqN8XelJy/VprfNq2uI+0qVwEutipfHXiE008fUdqUlCsg35L212G4w==" saltValue="AlKcdRLgWg0zbCID2qg9Lw==" spinCount="100000" sheet="1" objects="1" scenarios="1"/>
  <dataConsolidate/>
  <phoneticPr fontId="2"/>
  <printOptions horizontalCentered="1" verticalCentered="1"/>
  <pageMargins left="0" right="0" top="0.19685039370078741" bottom="0" header="0.39370078740157483" footer="0"/>
  <pageSetup paperSize="8" scale="57"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topLeftCell="A16"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2">
      <c r="B47" s="10"/>
      <c r="C47" s="1176" t="s">
        <v>3</v>
      </c>
      <c r="D47" s="1176"/>
      <c r="E47" s="1177"/>
      <c r="F47" s="11">
        <v>12.26</v>
      </c>
      <c r="G47" s="12">
        <v>11.95</v>
      </c>
      <c r="H47" s="12">
        <v>12.28</v>
      </c>
      <c r="I47" s="12">
        <v>12.17</v>
      </c>
      <c r="J47" s="13">
        <v>12.11</v>
      </c>
    </row>
    <row r="48" spans="2:10" ht="57.75" customHeight="1" x14ac:dyDescent="0.2">
      <c r="B48" s="14"/>
      <c r="C48" s="1178" t="s">
        <v>4</v>
      </c>
      <c r="D48" s="1178"/>
      <c r="E48" s="1179"/>
      <c r="F48" s="15">
        <v>9.14</v>
      </c>
      <c r="G48" s="16">
        <v>6.71</v>
      </c>
      <c r="H48" s="16">
        <v>7.9</v>
      </c>
      <c r="I48" s="16">
        <v>5.03</v>
      </c>
      <c r="J48" s="17">
        <v>5.38</v>
      </c>
    </row>
    <row r="49" spans="2:10" ht="57.75" customHeight="1" thickBot="1" x14ac:dyDescent="0.25">
      <c r="B49" s="18"/>
      <c r="C49" s="1180" t="s">
        <v>5</v>
      </c>
      <c r="D49" s="1180"/>
      <c r="E49" s="1181"/>
      <c r="F49" s="19">
        <v>4.83</v>
      </c>
      <c r="G49" s="20">
        <v>3.56</v>
      </c>
      <c r="H49" s="20">
        <v>4.51</v>
      </c>
      <c r="I49" s="20">
        <v>1.1299999999999999</v>
      </c>
      <c r="J49" s="21">
        <v>3.04</v>
      </c>
    </row>
    <row r="50" spans="2:10" ht="13.2" x14ac:dyDescent="0.2"/>
  </sheetData>
  <sheetProtection algorithmName="SHA-512" hashValue="rGZImimmB7wFu0AlIOsb7hxEXWmDcUZDOytBamMQ3AjpDD9b7WMAwcXa92wo0A+JzydBq2LwgdHoaf/qw9S8JQ==" saltValue="eA+Gvlxb3UEcvjVs4FfDs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A15" zoomScale="70" zoomScaleNormal="70" zoomScaleSheetLayoutView="100" workbookViewId="0">
      <selection activeCell="K37" sqref="K37"/>
    </sheetView>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88" t="s">
        <v>532</v>
      </c>
      <c r="D34" s="1188"/>
      <c r="E34" s="1189"/>
      <c r="F34" s="32">
        <v>7.63</v>
      </c>
      <c r="G34" s="33">
        <v>6.27</v>
      </c>
      <c r="H34" s="33">
        <v>6.66</v>
      </c>
      <c r="I34" s="33">
        <v>7.12</v>
      </c>
      <c r="J34" s="34">
        <v>6.6</v>
      </c>
      <c r="K34" s="22"/>
      <c r="L34" s="22"/>
      <c r="M34" s="22"/>
      <c r="N34" s="22"/>
      <c r="O34" s="22"/>
      <c r="P34" s="22"/>
    </row>
    <row r="35" spans="1:16" ht="39" customHeight="1" x14ac:dyDescent="0.2">
      <c r="A35" s="22"/>
      <c r="B35" s="35"/>
      <c r="C35" s="1182" t="s">
        <v>533</v>
      </c>
      <c r="D35" s="1183"/>
      <c r="E35" s="1184"/>
      <c r="F35" s="36">
        <v>9.1300000000000008</v>
      </c>
      <c r="G35" s="37">
        <v>6.7</v>
      </c>
      <c r="H35" s="37">
        <v>7.89</v>
      </c>
      <c r="I35" s="37">
        <v>5.0199999999999996</v>
      </c>
      <c r="J35" s="38">
        <v>5.38</v>
      </c>
      <c r="K35" s="22"/>
      <c r="L35" s="22"/>
      <c r="M35" s="22"/>
      <c r="N35" s="22"/>
      <c r="O35" s="22"/>
      <c r="P35" s="22"/>
    </row>
    <row r="36" spans="1:16" ht="39" customHeight="1" x14ac:dyDescent="0.2">
      <c r="A36" s="22"/>
      <c r="B36" s="35"/>
      <c r="C36" s="1182" t="s">
        <v>534</v>
      </c>
      <c r="D36" s="1183"/>
      <c r="E36" s="1184"/>
      <c r="F36" s="36">
        <v>2.76</v>
      </c>
      <c r="G36" s="37">
        <v>2.88</v>
      </c>
      <c r="H36" s="37">
        <v>3.02</v>
      </c>
      <c r="I36" s="37">
        <v>2.97</v>
      </c>
      <c r="J36" s="38">
        <v>2.9</v>
      </c>
      <c r="K36" s="22"/>
      <c r="L36" s="22"/>
      <c r="M36" s="22"/>
      <c r="N36" s="22"/>
      <c r="O36" s="22"/>
      <c r="P36" s="22"/>
    </row>
    <row r="37" spans="1:16" ht="39" customHeight="1" x14ac:dyDescent="0.2">
      <c r="A37" s="22"/>
      <c r="B37" s="35"/>
      <c r="C37" s="1182" t="s">
        <v>535</v>
      </c>
      <c r="D37" s="1183"/>
      <c r="E37" s="1184"/>
      <c r="F37" s="36">
        <v>0</v>
      </c>
      <c r="G37" s="37">
        <v>4.08</v>
      </c>
      <c r="H37" s="37">
        <v>1.74</v>
      </c>
      <c r="I37" s="37">
        <v>3.74</v>
      </c>
      <c r="J37" s="38">
        <v>2.5499999999999998</v>
      </c>
      <c r="K37" s="22"/>
      <c r="L37" s="22"/>
      <c r="M37" s="22"/>
      <c r="N37" s="22"/>
      <c r="O37" s="22"/>
      <c r="P37" s="22"/>
    </row>
    <row r="38" spans="1:16" ht="39" customHeight="1" x14ac:dyDescent="0.2">
      <c r="A38" s="22"/>
      <c r="B38" s="35"/>
      <c r="C38" s="1182" t="s">
        <v>536</v>
      </c>
      <c r="D38" s="1183"/>
      <c r="E38" s="1184"/>
      <c r="F38" s="36">
        <v>1.02</v>
      </c>
      <c r="G38" s="37">
        <v>0.96</v>
      </c>
      <c r="H38" s="37">
        <v>1.02</v>
      </c>
      <c r="I38" s="37">
        <v>0.11</v>
      </c>
      <c r="J38" s="38">
        <v>0.14000000000000001</v>
      </c>
      <c r="K38" s="22"/>
      <c r="L38" s="22"/>
      <c r="M38" s="22"/>
      <c r="N38" s="22"/>
      <c r="O38" s="22"/>
      <c r="P38" s="22"/>
    </row>
    <row r="39" spans="1:16" ht="39" customHeight="1" x14ac:dyDescent="0.2">
      <c r="A39" s="22"/>
      <c r="B39" s="35"/>
      <c r="C39" s="1182" t="s">
        <v>537</v>
      </c>
      <c r="D39" s="1183"/>
      <c r="E39" s="1184"/>
      <c r="F39" s="36">
        <v>0</v>
      </c>
      <c r="G39" s="37">
        <v>0.01</v>
      </c>
      <c r="H39" s="37">
        <v>0.04</v>
      </c>
      <c r="I39" s="37">
        <v>0.03</v>
      </c>
      <c r="J39" s="38">
        <v>0.03</v>
      </c>
      <c r="K39" s="22"/>
      <c r="L39" s="22"/>
      <c r="M39" s="22"/>
      <c r="N39" s="22"/>
      <c r="O39" s="22"/>
      <c r="P39" s="22"/>
    </row>
    <row r="40" spans="1:16" ht="39" customHeight="1" x14ac:dyDescent="0.2">
      <c r="A40" s="22"/>
      <c r="B40" s="35"/>
      <c r="C40" s="1182" t="s">
        <v>538</v>
      </c>
      <c r="D40" s="1183"/>
      <c r="E40" s="1184"/>
      <c r="F40" s="36">
        <v>0</v>
      </c>
      <c r="G40" s="37">
        <v>0.01</v>
      </c>
      <c r="H40" s="37">
        <v>0.02</v>
      </c>
      <c r="I40" s="37">
        <v>0.02</v>
      </c>
      <c r="J40" s="38">
        <v>0.03</v>
      </c>
      <c r="K40" s="22"/>
      <c r="L40" s="22"/>
      <c r="M40" s="22"/>
      <c r="N40" s="22"/>
      <c r="O40" s="22"/>
      <c r="P40" s="22"/>
    </row>
    <row r="41" spans="1:16" ht="39" customHeight="1" x14ac:dyDescent="0.2">
      <c r="A41" s="22"/>
      <c r="B41" s="35"/>
      <c r="C41" s="1182" t="s">
        <v>539</v>
      </c>
      <c r="D41" s="1183"/>
      <c r="E41" s="1184"/>
      <c r="F41" s="36">
        <v>0</v>
      </c>
      <c r="G41" s="37">
        <v>0</v>
      </c>
      <c r="H41" s="37">
        <v>0</v>
      </c>
      <c r="I41" s="37">
        <v>0</v>
      </c>
      <c r="J41" s="38">
        <v>0.01</v>
      </c>
      <c r="K41" s="22"/>
      <c r="L41" s="22"/>
      <c r="M41" s="22"/>
      <c r="N41" s="22"/>
      <c r="O41" s="22"/>
      <c r="P41" s="22"/>
    </row>
    <row r="42" spans="1:16" ht="39" customHeight="1" x14ac:dyDescent="0.2">
      <c r="A42" s="22"/>
      <c r="B42" s="39"/>
      <c r="C42" s="1182" t="s">
        <v>540</v>
      </c>
      <c r="D42" s="1183"/>
      <c r="E42" s="1184"/>
      <c r="F42" s="36" t="s">
        <v>489</v>
      </c>
      <c r="G42" s="37" t="s">
        <v>489</v>
      </c>
      <c r="H42" s="37" t="s">
        <v>489</v>
      </c>
      <c r="I42" s="37" t="s">
        <v>489</v>
      </c>
      <c r="J42" s="38" t="s">
        <v>489</v>
      </c>
      <c r="K42" s="22"/>
      <c r="L42" s="22"/>
      <c r="M42" s="22"/>
      <c r="N42" s="22"/>
      <c r="O42" s="22"/>
      <c r="P42" s="22"/>
    </row>
    <row r="43" spans="1:16" ht="39" customHeight="1" thickBot="1" x14ac:dyDescent="0.25">
      <c r="A43" s="22"/>
      <c r="B43" s="40"/>
      <c r="C43" s="1185" t="s">
        <v>541</v>
      </c>
      <c r="D43" s="1186"/>
      <c r="E43" s="1187"/>
      <c r="F43" s="41" t="s">
        <v>489</v>
      </c>
      <c r="G43" s="42" t="s">
        <v>489</v>
      </c>
      <c r="H43" s="42" t="s">
        <v>489</v>
      </c>
      <c r="I43" s="42" t="s">
        <v>489</v>
      </c>
      <c r="J43" s="43" t="s">
        <v>489</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i9qvAwlPt4bdOmNRJbxYMZoeW+GKPpdWLX1YUCHGUvYW9E3YAnI5A4TXgRLBJQmPEpd0l/OfajP/BdTaK8P1vA==" saltValue="dn19b3HAUNZCGoxI6pXbx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topLeftCell="A19" zoomScale="85" zoomScaleNormal="85" zoomScaleSheetLayoutView="55" workbookViewId="0">
      <selection activeCell="Q8" sqref="Q8:U8"/>
    </sheetView>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5">
      <c r="A44" s="48"/>
      <c r="B44" s="51" t="s">
        <v>8</v>
      </c>
      <c r="C44" s="52"/>
      <c r="D44" s="52"/>
      <c r="E44" s="53"/>
      <c r="F44" s="53"/>
      <c r="G44" s="53"/>
      <c r="H44" s="53"/>
      <c r="I44" s="53"/>
      <c r="J44" s="54" t="s">
        <v>2</v>
      </c>
      <c r="K44" s="55" t="s">
        <v>527</v>
      </c>
      <c r="L44" s="56" t="s">
        <v>528</v>
      </c>
      <c r="M44" s="56" t="s">
        <v>529</v>
      </c>
      <c r="N44" s="56" t="s">
        <v>530</v>
      </c>
      <c r="O44" s="57" t="s">
        <v>531</v>
      </c>
      <c r="P44" s="48"/>
      <c r="Q44" s="48"/>
      <c r="R44" s="48"/>
      <c r="S44" s="48"/>
      <c r="T44" s="48"/>
      <c r="U44" s="48"/>
    </row>
    <row r="45" spans="1:21" ht="30.75" customHeight="1" x14ac:dyDescent="0.2">
      <c r="A45" s="48"/>
      <c r="B45" s="1190" t="s">
        <v>9</v>
      </c>
      <c r="C45" s="1191"/>
      <c r="D45" s="58"/>
      <c r="E45" s="1196" t="s">
        <v>10</v>
      </c>
      <c r="F45" s="1196"/>
      <c r="G45" s="1196"/>
      <c r="H45" s="1196"/>
      <c r="I45" s="1196"/>
      <c r="J45" s="1197"/>
      <c r="K45" s="59">
        <v>2905</v>
      </c>
      <c r="L45" s="60">
        <v>3136</v>
      </c>
      <c r="M45" s="60">
        <v>3069</v>
      </c>
      <c r="N45" s="60">
        <v>3125</v>
      </c>
      <c r="O45" s="61">
        <v>3035</v>
      </c>
      <c r="P45" s="48"/>
      <c r="Q45" s="48"/>
      <c r="R45" s="48"/>
      <c r="S45" s="48"/>
      <c r="T45" s="48"/>
      <c r="U45" s="48"/>
    </row>
    <row r="46" spans="1:21" ht="30.75" customHeight="1" x14ac:dyDescent="0.2">
      <c r="A46" s="48"/>
      <c r="B46" s="1192"/>
      <c r="C46" s="1193"/>
      <c r="D46" s="62"/>
      <c r="E46" s="1198" t="s">
        <v>11</v>
      </c>
      <c r="F46" s="1198"/>
      <c r="G46" s="1198"/>
      <c r="H46" s="1198"/>
      <c r="I46" s="1198"/>
      <c r="J46" s="1199"/>
      <c r="K46" s="63" t="s">
        <v>489</v>
      </c>
      <c r="L46" s="64" t="s">
        <v>489</v>
      </c>
      <c r="M46" s="64" t="s">
        <v>489</v>
      </c>
      <c r="N46" s="64" t="s">
        <v>489</v>
      </c>
      <c r="O46" s="65" t="s">
        <v>489</v>
      </c>
      <c r="P46" s="48"/>
      <c r="Q46" s="48"/>
      <c r="R46" s="48"/>
      <c r="S46" s="48"/>
      <c r="T46" s="48"/>
      <c r="U46" s="48"/>
    </row>
    <row r="47" spans="1:21" ht="30.75" customHeight="1" x14ac:dyDescent="0.2">
      <c r="A47" s="48"/>
      <c r="B47" s="1192"/>
      <c r="C47" s="1193"/>
      <c r="D47" s="62"/>
      <c r="E47" s="1198" t="s">
        <v>12</v>
      </c>
      <c r="F47" s="1198"/>
      <c r="G47" s="1198"/>
      <c r="H47" s="1198"/>
      <c r="I47" s="1198"/>
      <c r="J47" s="1199"/>
      <c r="K47" s="63">
        <v>3</v>
      </c>
      <c r="L47" s="64" t="s">
        <v>489</v>
      </c>
      <c r="M47" s="64" t="s">
        <v>489</v>
      </c>
      <c r="N47" s="64" t="s">
        <v>489</v>
      </c>
      <c r="O47" s="65" t="s">
        <v>489</v>
      </c>
      <c r="P47" s="48"/>
      <c r="Q47" s="48"/>
      <c r="R47" s="48"/>
      <c r="S47" s="48"/>
      <c r="T47" s="48"/>
      <c r="U47" s="48"/>
    </row>
    <row r="48" spans="1:21" ht="30.75" customHeight="1" x14ac:dyDescent="0.2">
      <c r="A48" s="48"/>
      <c r="B48" s="1192"/>
      <c r="C48" s="1193"/>
      <c r="D48" s="62"/>
      <c r="E48" s="1198" t="s">
        <v>13</v>
      </c>
      <c r="F48" s="1198"/>
      <c r="G48" s="1198"/>
      <c r="H48" s="1198"/>
      <c r="I48" s="1198"/>
      <c r="J48" s="1199"/>
      <c r="K48" s="63">
        <v>652</v>
      </c>
      <c r="L48" s="64">
        <v>608</v>
      </c>
      <c r="M48" s="64">
        <v>622</v>
      </c>
      <c r="N48" s="64">
        <v>567</v>
      </c>
      <c r="O48" s="65">
        <v>479</v>
      </c>
      <c r="P48" s="48"/>
      <c r="Q48" s="48"/>
      <c r="R48" s="48"/>
      <c r="S48" s="48"/>
      <c r="T48" s="48"/>
      <c r="U48" s="48"/>
    </row>
    <row r="49" spans="1:21" ht="30.75" customHeight="1" x14ac:dyDescent="0.2">
      <c r="A49" s="48"/>
      <c r="B49" s="1192"/>
      <c r="C49" s="1193"/>
      <c r="D49" s="62"/>
      <c r="E49" s="1198" t="s">
        <v>14</v>
      </c>
      <c r="F49" s="1198"/>
      <c r="G49" s="1198"/>
      <c r="H49" s="1198"/>
      <c r="I49" s="1198"/>
      <c r="J49" s="1199"/>
      <c r="K49" s="63">
        <v>225</v>
      </c>
      <c r="L49" s="64">
        <v>234</v>
      </c>
      <c r="M49" s="64">
        <v>293</v>
      </c>
      <c r="N49" s="64">
        <v>231</v>
      </c>
      <c r="O49" s="65">
        <v>227</v>
      </c>
      <c r="P49" s="48"/>
      <c r="Q49" s="48"/>
      <c r="R49" s="48"/>
      <c r="S49" s="48"/>
      <c r="T49" s="48"/>
      <c r="U49" s="48"/>
    </row>
    <row r="50" spans="1:21" ht="30.75" customHeight="1" x14ac:dyDescent="0.2">
      <c r="A50" s="48"/>
      <c r="B50" s="1192"/>
      <c r="C50" s="1193"/>
      <c r="D50" s="62"/>
      <c r="E50" s="1198" t="s">
        <v>15</v>
      </c>
      <c r="F50" s="1198"/>
      <c r="G50" s="1198"/>
      <c r="H50" s="1198"/>
      <c r="I50" s="1198"/>
      <c r="J50" s="1199"/>
      <c r="K50" s="63">
        <v>6</v>
      </c>
      <c r="L50" s="64">
        <v>3</v>
      </c>
      <c r="M50" s="64">
        <v>1</v>
      </c>
      <c r="N50" s="64">
        <v>1</v>
      </c>
      <c r="O50" s="65">
        <v>3</v>
      </c>
      <c r="P50" s="48"/>
      <c r="Q50" s="48"/>
      <c r="R50" s="48"/>
      <c r="S50" s="48"/>
      <c r="T50" s="48"/>
      <c r="U50" s="48"/>
    </row>
    <row r="51" spans="1:21" ht="30.75" customHeight="1" x14ac:dyDescent="0.2">
      <c r="A51" s="48"/>
      <c r="B51" s="1194"/>
      <c r="C51" s="1195"/>
      <c r="D51" s="66"/>
      <c r="E51" s="1198" t="s">
        <v>16</v>
      </c>
      <c r="F51" s="1198"/>
      <c r="G51" s="1198"/>
      <c r="H51" s="1198"/>
      <c r="I51" s="1198"/>
      <c r="J51" s="1199"/>
      <c r="K51" s="63">
        <v>0</v>
      </c>
      <c r="L51" s="64">
        <v>0</v>
      </c>
      <c r="M51" s="64">
        <v>0</v>
      </c>
      <c r="N51" s="64">
        <v>1</v>
      </c>
      <c r="O51" s="65">
        <v>0</v>
      </c>
      <c r="P51" s="48"/>
      <c r="Q51" s="48"/>
      <c r="R51" s="48"/>
      <c r="S51" s="48"/>
      <c r="T51" s="48"/>
      <c r="U51" s="48"/>
    </row>
    <row r="52" spans="1:21" ht="30.75" customHeight="1" x14ac:dyDescent="0.2">
      <c r="A52" s="48"/>
      <c r="B52" s="1200" t="s">
        <v>17</v>
      </c>
      <c r="C52" s="1201"/>
      <c r="D52" s="66"/>
      <c r="E52" s="1198" t="s">
        <v>18</v>
      </c>
      <c r="F52" s="1198"/>
      <c r="G52" s="1198"/>
      <c r="H52" s="1198"/>
      <c r="I52" s="1198"/>
      <c r="J52" s="1199"/>
      <c r="K52" s="63">
        <v>3341</v>
      </c>
      <c r="L52" s="64">
        <v>3372</v>
      </c>
      <c r="M52" s="64">
        <v>3358</v>
      </c>
      <c r="N52" s="64">
        <v>3427</v>
      </c>
      <c r="O52" s="65">
        <v>3285</v>
      </c>
      <c r="P52" s="48"/>
      <c r="Q52" s="48"/>
      <c r="R52" s="48"/>
      <c r="S52" s="48"/>
      <c r="T52" s="48"/>
      <c r="U52" s="48"/>
    </row>
    <row r="53" spans="1:21" ht="30.75" customHeight="1" thickBot="1" x14ac:dyDescent="0.25">
      <c r="A53" s="48"/>
      <c r="B53" s="1202" t="s">
        <v>19</v>
      </c>
      <c r="C53" s="1203"/>
      <c r="D53" s="67"/>
      <c r="E53" s="1204" t="s">
        <v>20</v>
      </c>
      <c r="F53" s="1204"/>
      <c r="G53" s="1204"/>
      <c r="H53" s="1204"/>
      <c r="I53" s="1204"/>
      <c r="J53" s="1205"/>
      <c r="K53" s="68">
        <v>450</v>
      </c>
      <c r="L53" s="69">
        <v>609</v>
      </c>
      <c r="M53" s="69">
        <v>627</v>
      </c>
      <c r="N53" s="69">
        <v>498</v>
      </c>
      <c r="O53" s="70">
        <v>459</v>
      </c>
      <c r="P53" s="48"/>
      <c r="Q53" s="48"/>
      <c r="R53" s="48"/>
      <c r="S53" s="48"/>
      <c r="T53" s="48"/>
      <c r="U53" s="48"/>
    </row>
    <row r="54" spans="1:21" ht="24" customHeight="1" x14ac:dyDescent="0.2">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5">
      <c r="A57" s="48"/>
      <c r="B57" s="76"/>
      <c r="C57" s="77"/>
      <c r="D57" s="77"/>
      <c r="E57" s="78"/>
      <c r="F57" s="78"/>
      <c r="G57" s="78"/>
      <c r="H57" s="78"/>
      <c r="I57" s="78"/>
      <c r="J57" s="79" t="s">
        <v>2</v>
      </c>
      <c r="K57" s="80" t="s">
        <v>542</v>
      </c>
      <c r="L57" s="81" t="s">
        <v>543</v>
      </c>
      <c r="M57" s="81" t="s">
        <v>544</v>
      </c>
      <c r="N57" s="81" t="s">
        <v>545</v>
      </c>
      <c r="O57" s="82" t="s">
        <v>546</v>
      </c>
      <c r="P57" s="48"/>
      <c r="Q57" s="48"/>
      <c r="R57" s="48"/>
      <c r="S57" s="48"/>
      <c r="T57" s="48"/>
      <c r="U57" s="48"/>
    </row>
    <row r="58" spans="1:21" ht="31.5" customHeight="1" x14ac:dyDescent="0.2">
      <c r="B58" s="1206" t="s">
        <v>24</v>
      </c>
      <c r="C58" s="1207"/>
      <c r="D58" s="1212" t="s">
        <v>25</v>
      </c>
      <c r="E58" s="1213"/>
      <c r="F58" s="1213"/>
      <c r="G58" s="1213"/>
      <c r="H58" s="1213"/>
      <c r="I58" s="1213"/>
      <c r="J58" s="1214"/>
      <c r="K58" s="83" t="s">
        <v>489</v>
      </c>
      <c r="L58" s="84" t="s">
        <v>489</v>
      </c>
      <c r="M58" s="84" t="s">
        <v>489</v>
      </c>
      <c r="N58" s="84" t="s">
        <v>489</v>
      </c>
      <c r="O58" s="85" t="s">
        <v>547</v>
      </c>
    </row>
    <row r="59" spans="1:21" ht="31.5" customHeight="1" x14ac:dyDescent="0.2">
      <c r="B59" s="1208"/>
      <c r="C59" s="1209"/>
      <c r="D59" s="1215" t="s">
        <v>26</v>
      </c>
      <c r="E59" s="1216"/>
      <c r="F59" s="1216"/>
      <c r="G59" s="1216"/>
      <c r="H59" s="1216"/>
      <c r="I59" s="1216"/>
      <c r="J59" s="1217"/>
      <c r="K59" s="86" t="s">
        <v>489</v>
      </c>
      <c r="L59" s="87" t="s">
        <v>489</v>
      </c>
      <c r="M59" s="87" t="s">
        <v>489</v>
      </c>
      <c r="N59" s="87" t="s">
        <v>489</v>
      </c>
      <c r="O59" s="88" t="s">
        <v>547</v>
      </c>
    </row>
    <row r="60" spans="1:21" ht="31.5" customHeight="1" thickBot="1" x14ac:dyDescent="0.25">
      <c r="B60" s="1210"/>
      <c r="C60" s="1211"/>
      <c r="D60" s="1218" t="s">
        <v>27</v>
      </c>
      <c r="E60" s="1219"/>
      <c r="F60" s="1219"/>
      <c r="G60" s="1219"/>
      <c r="H60" s="1219"/>
      <c r="I60" s="1219"/>
      <c r="J60" s="1220"/>
      <c r="K60" s="89" t="s">
        <v>489</v>
      </c>
      <c r="L60" s="90" t="s">
        <v>489</v>
      </c>
      <c r="M60" s="90" t="s">
        <v>489</v>
      </c>
      <c r="N60" s="90" t="s">
        <v>489</v>
      </c>
      <c r="O60" s="91" t="s">
        <v>547</v>
      </c>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xxyugynjIfTWbOcEDtiN9bD1PMnme71XAw2UggzLwxSb1el4juRXHLdZRNp0NKQTp20gbnDsp8ZRnEofyk2VBA==" saltValue="c2as77dDqWqTWq5ru3Tqg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topLeftCell="A19" zoomScale="70" zoomScaleNormal="70" zoomScaleSheetLayoutView="100" workbookViewId="0">
      <selection activeCell="M45" sqref="M45"/>
    </sheetView>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25">
      <c r="B40" s="98" t="s">
        <v>8</v>
      </c>
      <c r="C40" s="99"/>
      <c r="D40" s="99"/>
      <c r="E40" s="100"/>
      <c r="F40" s="100"/>
      <c r="G40" s="100"/>
      <c r="H40" s="101" t="s">
        <v>2</v>
      </c>
      <c r="I40" s="102" t="s">
        <v>527</v>
      </c>
      <c r="J40" s="103" t="s">
        <v>528</v>
      </c>
      <c r="K40" s="103" t="s">
        <v>529</v>
      </c>
      <c r="L40" s="103" t="s">
        <v>530</v>
      </c>
      <c r="M40" s="104" t="s">
        <v>531</v>
      </c>
    </row>
    <row r="41" spans="2:13" ht="27.75" customHeight="1" x14ac:dyDescent="0.2">
      <c r="B41" s="1221" t="s">
        <v>30</v>
      </c>
      <c r="C41" s="1222"/>
      <c r="D41" s="105"/>
      <c r="E41" s="1227" t="s">
        <v>31</v>
      </c>
      <c r="F41" s="1227"/>
      <c r="G41" s="1227"/>
      <c r="H41" s="1228"/>
      <c r="I41" s="343">
        <v>22539</v>
      </c>
      <c r="J41" s="344">
        <v>23666</v>
      </c>
      <c r="K41" s="344">
        <v>22593</v>
      </c>
      <c r="L41" s="344">
        <v>21175</v>
      </c>
      <c r="M41" s="345">
        <v>19730</v>
      </c>
    </row>
    <row r="42" spans="2:13" ht="27.75" customHeight="1" x14ac:dyDescent="0.2">
      <c r="B42" s="1223"/>
      <c r="C42" s="1224"/>
      <c r="D42" s="106"/>
      <c r="E42" s="1229" t="s">
        <v>32</v>
      </c>
      <c r="F42" s="1229"/>
      <c r="G42" s="1229"/>
      <c r="H42" s="1230"/>
      <c r="I42" s="346">
        <v>9</v>
      </c>
      <c r="J42" s="347">
        <v>5</v>
      </c>
      <c r="K42" s="347">
        <v>1</v>
      </c>
      <c r="L42" s="347">
        <v>86</v>
      </c>
      <c r="M42" s="348">
        <v>43</v>
      </c>
    </row>
    <row r="43" spans="2:13" ht="27.75" customHeight="1" x14ac:dyDescent="0.2">
      <c r="B43" s="1223"/>
      <c r="C43" s="1224"/>
      <c r="D43" s="106"/>
      <c r="E43" s="1229" t="s">
        <v>33</v>
      </c>
      <c r="F43" s="1229"/>
      <c r="G43" s="1229"/>
      <c r="H43" s="1230"/>
      <c r="I43" s="346">
        <v>5940</v>
      </c>
      <c r="J43" s="347">
        <v>5321</v>
      </c>
      <c r="K43" s="347">
        <v>4642</v>
      </c>
      <c r="L43" s="347">
        <v>4239</v>
      </c>
      <c r="M43" s="348">
        <v>3752</v>
      </c>
    </row>
    <row r="44" spans="2:13" ht="27.75" customHeight="1" x14ac:dyDescent="0.2">
      <c r="B44" s="1223"/>
      <c r="C44" s="1224"/>
      <c r="D44" s="106"/>
      <c r="E44" s="1229" t="s">
        <v>34</v>
      </c>
      <c r="F44" s="1229"/>
      <c r="G44" s="1229"/>
      <c r="H44" s="1230"/>
      <c r="I44" s="346">
        <v>544</v>
      </c>
      <c r="J44" s="347">
        <v>719</v>
      </c>
      <c r="K44" s="347">
        <v>633</v>
      </c>
      <c r="L44" s="347">
        <v>690</v>
      </c>
      <c r="M44" s="348">
        <v>1223</v>
      </c>
    </row>
    <row r="45" spans="2:13" ht="27.75" customHeight="1" x14ac:dyDescent="0.2">
      <c r="B45" s="1223"/>
      <c r="C45" s="1224"/>
      <c r="D45" s="106"/>
      <c r="E45" s="1229" t="s">
        <v>35</v>
      </c>
      <c r="F45" s="1229"/>
      <c r="G45" s="1229"/>
      <c r="H45" s="1230"/>
      <c r="I45" s="346">
        <v>3797</v>
      </c>
      <c r="J45" s="347">
        <v>3743</v>
      </c>
      <c r="K45" s="347">
        <v>3693</v>
      </c>
      <c r="L45" s="347">
        <v>3719</v>
      </c>
      <c r="M45" s="348">
        <v>3672</v>
      </c>
    </row>
    <row r="46" spans="2:13" ht="27.75" customHeight="1" x14ac:dyDescent="0.2">
      <c r="B46" s="1223"/>
      <c r="C46" s="1224"/>
      <c r="D46" s="107"/>
      <c r="E46" s="1229" t="s">
        <v>36</v>
      </c>
      <c r="F46" s="1229"/>
      <c r="G46" s="1229"/>
      <c r="H46" s="1230"/>
      <c r="I46" s="346" t="s">
        <v>489</v>
      </c>
      <c r="J46" s="347" t="s">
        <v>489</v>
      </c>
      <c r="K46" s="347" t="s">
        <v>489</v>
      </c>
      <c r="L46" s="347" t="s">
        <v>489</v>
      </c>
      <c r="M46" s="348" t="s">
        <v>489</v>
      </c>
    </row>
    <row r="47" spans="2:13" ht="27.75" customHeight="1" x14ac:dyDescent="0.2">
      <c r="B47" s="1223"/>
      <c r="C47" s="1224"/>
      <c r="D47" s="108"/>
      <c r="E47" s="1231" t="s">
        <v>37</v>
      </c>
      <c r="F47" s="1232"/>
      <c r="G47" s="1232"/>
      <c r="H47" s="1233"/>
      <c r="I47" s="346" t="s">
        <v>489</v>
      </c>
      <c r="J47" s="347" t="s">
        <v>489</v>
      </c>
      <c r="K47" s="347" t="s">
        <v>489</v>
      </c>
      <c r="L47" s="347" t="s">
        <v>489</v>
      </c>
      <c r="M47" s="348" t="s">
        <v>489</v>
      </c>
    </row>
    <row r="48" spans="2:13" ht="27.75" customHeight="1" x14ac:dyDescent="0.2">
      <c r="B48" s="1223"/>
      <c r="C48" s="1224"/>
      <c r="D48" s="106"/>
      <c r="E48" s="1229" t="s">
        <v>38</v>
      </c>
      <c r="F48" s="1229"/>
      <c r="G48" s="1229"/>
      <c r="H48" s="1230"/>
      <c r="I48" s="346" t="s">
        <v>489</v>
      </c>
      <c r="J48" s="347" t="s">
        <v>489</v>
      </c>
      <c r="K48" s="347" t="s">
        <v>489</v>
      </c>
      <c r="L48" s="347" t="s">
        <v>489</v>
      </c>
      <c r="M48" s="348" t="s">
        <v>489</v>
      </c>
    </row>
    <row r="49" spans="2:13" ht="27.75" customHeight="1" x14ac:dyDescent="0.2">
      <c r="B49" s="1225"/>
      <c r="C49" s="1226"/>
      <c r="D49" s="106"/>
      <c r="E49" s="1229" t="s">
        <v>39</v>
      </c>
      <c r="F49" s="1229"/>
      <c r="G49" s="1229"/>
      <c r="H49" s="1230"/>
      <c r="I49" s="346" t="s">
        <v>489</v>
      </c>
      <c r="J49" s="347" t="s">
        <v>489</v>
      </c>
      <c r="K49" s="347" t="s">
        <v>489</v>
      </c>
      <c r="L49" s="347" t="s">
        <v>489</v>
      </c>
      <c r="M49" s="348" t="s">
        <v>489</v>
      </c>
    </row>
    <row r="50" spans="2:13" ht="27.75" customHeight="1" x14ac:dyDescent="0.2">
      <c r="B50" s="1234" t="s">
        <v>40</v>
      </c>
      <c r="C50" s="1235"/>
      <c r="D50" s="109"/>
      <c r="E50" s="1229" t="s">
        <v>41</v>
      </c>
      <c r="F50" s="1229"/>
      <c r="G50" s="1229"/>
      <c r="H50" s="1230"/>
      <c r="I50" s="346">
        <v>18735</v>
      </c>
      <c r="J50" s="347">
        <v>18370</v>
      </c>
      <c r="K50" s="347">
        <v>18031</v>
      </c>
      <c r="L50" s="347">
        <v>17350</v>
      </c>
      <c r="M50" s="348">
        <v>16081</v>
      </c>
    </row>
    <row r="51" spans="2:13" ht="27.75" customHeight="1" x14ac:dyDescent="0.2">
      <c r="B51" s="1223"/>
      <c r="C51" s="1224"/>
      <c r="D51" s="106"/>
      <c r="E51" s="1229" t="s">
        <v>42</v>
      </c>
      <c r="F51" s="1229"/>
      <c r="G51" s="1229"/>
      <c r="H51" s="1230"/>
      <c r="I51" s="346">
        <v>1262</v>
      </c>
      <c r="J51" s="347">
        <v>901</v>
      </c>
      <c r="K51" s="347">
        <v>725</v>
      </c>
      <c r="L51" s="347">
        <v>557</v>
      </c>
      <c r="M51" s="348">
        <v>395</v>
      </c>
    </row>
    <row r="52" spans="2:13" ht="27.75" customHeight="1" x14ac:dyDescent="0.2">
      <c r="B52" s="1225"/>
      <c r="C52" s="1226"/>
      <c r="D52" s="106"/>
      <c r="E52" s="1229" t="s">
        <v>43</v>
      </c>
      <c r="F52" s="1229"/>
      <c r="G52" s="1229"/>
      <c r="H52" s="1230"/>
      <c r="I52" s="346">
        <v>26239</v>
      </c>
      <c r="J52" s="347">
        <v>26573</v>
      </c>
      <c r="K52" s="347">
        <v>25174</v>
      </c>
      <c r="L52" s="347">
        <v>23719</v>
      </c>
      <c r="M52" s="348">
        <v>22271</v>
      </c>
    </row>
    <row r="53" spans="2:13" ht="27.75" customHeight="1" thickBot="1" x14ac:dyDescent="0.25">
      <c r="B53" s="1236" t="s">
        <v>19</v>
      </c>
      <c r="C53" s="1237"/>
      <c r="D53" s="110"/>
      <c r="E53" s="1238" t="s">
        <v>44</v>
      </c>
      <c r="F53" s="1238"/>
      <c r="G53" s="1238"/>
      <c r="H53" s="1239"/>
      <c r="I53" s="349">
        <v>-13407</v>
      </c>
      <c r="J53" s="350">
        <v>-12388</v>
      </c>
      <c r="K53" s="350">
        <v>-12366</v>
      </c>
      <c r="L53" s="350">
        <v>-11717</v>
      </c>
      <c r="M53" s="351">
        <v>-10328</v>
      </c>
    </row>
    <row r="54" spans="2:13" ht="27.75" customHeight="1" x14ac:dyDescent="0.2">
      <c r="B54" s="111"/>
      <c r="C54" s="112"/>
      <c r="D54" s="112"/>
      <c r="E54" s="113"/>
      <c r="F54" s="113"/>
      <c r="G54" s="113"/>
      <c r="H54" s="113"/>
      <c r="I54" s="114"/>
      <c r="J54" s="114"/>
      <c r="K54" s="114"/>
      <c r="L54" s="114"/>
      <c r="M54" s="114"/>
    </row>
    <row r="55" spans="2:13" ht="13.2" x14ac:dyDescent="0.2"/>
  </sheetData>
  <sheetProtection algorithmName="SHA-512" hashValue="nl4ZEvkD870FLw4Cq7traQWSC2BGdjVmuwTthkoVvWEtk8CLzp8zateKhsybkB1S6mkpUsqNNyqhDhpUHl9dwA==" saltValue="BUu72TQL2E1bqgIqJ6d8V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election activeCell="H62" sqref="H62"/>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45</v>
      </c>
    </row>
    <row r="54" spans="2:8" ht="29.25" customHeight="1" thickBot="1" x14ac:dyDescent="0.3">
      <c r="B54" s="116" t="s">
        <v>1</v>
      </c>
      <c r="C54" s="117"/>
      <c r="D54" s="117"/>
      <c r="E54" s="118" t="s">
        <v>2</v>
      </c>
      <c r="F54" s="119" t="s">
        <v>529</v>
      </c>
      <c r="G54" s="119" t="s">
        <v>530</v>
      </c>
      <c r="H54" s="120" t="s">
        <v>531</v>
      </c>
    </row>
    <row r="55" spans="2:8" ht="52.5" customHeight="1" x14ac:dyDescent="0.2">
      <c r="B55" s="121"/>
      <c r="C55" s="1248" t="s">
        <v>46</v>
      </c>
      <c r="D55" s="1248"/>
      <c r="E55" s="1249"/>
      <c r="F55" s="352">
        <v>1992</v>
      </c>
      <c r="G55" s="352">
        <v>1993</v>
      </c>
      <c r="H55" s="353">
        <v>1993</v>
      </c>
    </row>
    <row r="56" spans="2:8" ht="52.5" customHeight="1" x14ac:dyDescent="0.2">
      <c r="B56" s="122"/>
      <c r="C56" s="1250" t="s">
        <v>47</v>
      </c>
      <c r="D56" s="1250"/>
      <c r="E56" s="1251"/>
      <c r="F56" s="354">
        <v>11558</v>
      </c>
      <c r="G56" s="354">
        <v>10636</v>
      </c>
      <c r="H56" s="355">
        <v>9633</v>
      </c>
    </row>
    <row r="57" spans="2:8" ht="53.25" customHeight="1" x14ac:dyDescent="0.2">
      <c r="B57" s="122"/>
      <c r="C57" s="1252" t="s">
        <v>48</v>
      </c>
      <c r="D57" s="1252"/>
      <c r="E57" s="1253"/>
      <c r="F57" s="356">
        <v>8520</v>
      </c>
      <c r="G57" s="356">
        <v>8698</v>
      </c>
      <c r="H57" s="357">
        <v>8432</v>
      </c>
    </row>
    <row r="58" spans="2:8" ht="45.75" customHeight="1" x14ac:dyDescent="0.2">
      <c r="B58" s="123"/>
      <c r="C58" s="1240" t="s">
        <v>564</v>
      </c>
      <c r="D58" s="1241"/>
      <c r="E58" s="1242"/>
      <c r="F58" s="358">
        <v>4656</v>
      </c>
      <c r="G58" s="358">
        <v>4656</v>
      </c>
      <c r="H58" s="359">
        <v>4656</v>
      </c>
    </row>
    <row r="59" spans="2:8" ht="45.75" customHeight="1" x14ac:dyDescent="0.2">
      <c r="B59" s="123"/>
      <c r="C59" s="1240" t="s">
        <v>565</v>
      </c>
      <c r="D59" s="1241"/>
      <c r="E59" s="1242"/>
      <c r="F59" s="358">
        <v>1145</v>
      </c>
      <c r="G59" s="358">
        <v>1145</v>
      </c>
      <c r="H59" s="359">
        <v>1145</v>
      </c>
    </row>
    <row r="60" spans="2:8" ht="45.75" customHeight="1" x14ac:dyDescent="0.2">
      <c r="B60" s="123"/>
      <c r="C60" s="1240" t="s">
        <v>566</v>
      </c>
      <c r="D60" s="1241"/>
      <c r="E60" s="1242"/>
      <c r="F60" s="358">
        <v>855</v>
      </c>
      <c r="G60" s="358">
        <v>1088</v>
      </c>
      <c r="H60" s="359">
        <v>914</v>
      </c>
    </row>
    <row r="61" spans="2:8" ht="45.75" customHeight="1" x14ac:dyDescent="0.2">
      <c r="B61" s="123"/>
      <c r="C61" s="1240" t="s">
        <v>567</v>
      </c>
      <c r="D61" s="1241"/>
      <c r="E61" s="1242"/>
      <c r="F61" s="358">
        <v>628</v>
      </c>
      <c r="G61" s="358">
        <v>621</v>
      </c>
      <c r="H61" s="359">
        <v>613</v>
      </c>
    </row>
    <row r="62" spans="2:8" ht="45.75" customHeight="1" thickBot="1" x14ac:dyDescent="0.25">
      <c r="B62" s="124"/>
      <c r="C62" s="1243" t="s">
        <v>568</v>
      </c>
      <c r="D62" s="1244"/>
      <c r="E62" s="1245"/>
      <c r="F62" s="360">
        <v>612</v>
      </c>
      <c r="G62" s="360">
        <v>612</v>
      </c>
      <c r="H62" s="361">
        <v>612</v>
      </c>
    </row>
    <row r="63" spans="2:8" ht="52.5" customHeight="1" thickBot="1" x14ac:dyDescent="0.25">
      <c r="B63" s="125"/>
      <c r="C63" s="1246" t="s">
        <v>49</v>
      </c>
      <c r="D63" s="1246"/>
      <c r="E63" s="1247"/>
      <c r="F63" s="362">
        <v>22071</v>
      </c>
      <c r="G63" s="362">
        <v>21326</v>
      </c>
      <c r="H63" s="363">
        <v>20057</v>
      </c>
    </row>
    <row r="64" spans="2:8" ht="13.2" x14ac:dyDescent="0.2"/>
  </sheetData>
  <sheetProtection algorithmName="SHA-512" hashValue="BvoG1wg+N+ChxkgaFsTrL9UbC8peIvNrtOAtZ3kqCuElo94BI/hUfQExUFLQayAYAFbSDZ78zS2y6+/fRWp9qg==" saltValue="LPj1xnAZpmL7NR+pIP2yj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tabSelected="1" topLeftCell="G22" zoomScaleNormal="100" zoomScaleSheetLayoutView="55" workbookViewId="0">
      <selection activeCell="AI83" sqref="AI83"/>
    </sheetView>
  </sheetViews>
  <sheetFormatPr defaultColWidth="0" defaultRowHeight="13.5" customHeight="1" zeroHeight="1" x14ac:dyDescent="0.2"/>
  <cols>
    <col min="1" max="1" width="6.33203125" style="366" customWidth="1"/>
    <col min="2" max="107" width="2.44140625" style="366" customWidth="1"/>
    <col min="108" max="108" width="6.109375" style="373" customWidth="1"/>
    <col min="109" max="109" width="5.88671875" style="372" customWidth="1"/>
    <col min="110" max="16384" width="8.66406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ht="13.2"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ht="13.2"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ht="13.2"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ht="13.2"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ht="13.2"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ht="13.2"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ht="13.2"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ht="13.2"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ht="13.2"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ht="13.2"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ht="13.2"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ht="13.2"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ht="13.2"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ht="13.2"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ht="13.2"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2" x14ac:dyDescent="0.2">
      <c r="DD19" s="366"/>
      <c r="DE19" s="366"/>
    </row>
    <row r="20" spans="1:109" ht="13.2"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2" x14ac:dyDescent="0.2">
      <c r="B23" s="372"/>
    </row>
    <row r="24" spans="1:109" ht="13.2" x14ac:dyDescent="0.2">
      <c r="B24" s="372"/>
    </row>
    <row r="25" spans="1:109" ht="13.2" x14ac:dyDescent="0.2">
      <c r="B25" s="372"/>
    </row>
    <row r="26" spans="1:109" ht="13.2" x14ac:dyDescent="0.2">
      <c r="B26" s="372"/>
    </row>
    <row r="27" spans="1:109" ht="13.2" x14ac:dyDescent="0.2">
      <c r="B27" s="372"/>
    </row>
    <row r="28" spans="1:109" ht="13.2" x14ac:dyDescent="0.2">
      <c r="B28" s="372"/>
    </row>
    <row r="29" spans="1:109" ht="13.2" x14ac:dyDescent="0.2">
      <c r="B29" s="372"/>
    </row>
    <row r="30" spans="1:109" ht="13.2" x14ac:dyDescent="0.2">
      <c r="B30" s="372"/>
    </row>
    <row r="31" spans="1:109" ht="13.2" x14ac:dyDescent="0.2">
      <c r="B31" s="372"/>
    </row>
    <row r="32" spans="1:109" ht="13.2" x14ac:dyDescent="0.2">
      <c r="B32" s="372"/>
    </row>
    <row r="33" spans="2:109" ht="13.2" x14ac:dyDescent="0.2">
      <c r="B33" s="372"/>
    </row>
    <row r="34" spans="2:109" ht="13.2" x14ac:dyDescent="0.2">
      <c r="B34" s="372"/>
    </row>
    <row r="35" spans="2:109" ht="13.2" x14ac:dyDescent="0.2">
      <c r="B35" s="372"/>
    </row>
    <row r="36" spans="2:109" ht="13.2" x14ac:dyDescent="0.2">
      <c r="B36" s="372"/>
    </row>
    <row r="37" spans="2:109" ht="13.2" x14ac:dyDescent="0.2">
      <c r="B37" s="372"/>
    </row>
    <row r="38" spans="2:109" ht="13.2" x14ac:dyDescent="0.2">
      <c r="B38" s="372"/>
    </row>
    <row r="39" spans="2:109" ht="13.2"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2" x14ac:dyDescent="0.2">
      <c r="B40" s="377"/>
      <c r="DD40" s="377"/>
      <c r="DE40" s="366"/>
    </row>
    <row r="41" spans="2:109" ht="16.2" x14ac:dyDescent="0.2">
      <c r="B41" s="378" t="s">
        <v>569</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2" x14ac:dyDescent="0.2">
      <c r="B42" s="372"/>
      <c r="G42" s="379"/>
      <c r="I42" s="380"/>
      <c r="J42" s="380"/>
      <c r="K42" s="380"/>
      <c r="AM42" s="379"/>
      <c r="AN42" s="379" t="s">
        <v>570</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66" t="s">
        <v>571</v>
      </c>
      <c r="AO43" s="1267"/>
      <c r="AP43" s="1267"/>
      <c r="AQ43" s="1267"/>
      <c r="AR43" s="1267"/>
      <c r="AS43" s="1267"/>
      <c r="AT43" s="1267"/>
      <c r="AU43" s="1267"/>
      <c r="AV43" s="1267"/>
      <c r="AW43" s="1267"/>
      <c r="AX43" s="1267"/>
      <c r="AY43" s="1267"/>
      <c r="AZ43" s="1267"/>
      <c r="BA43" s="1267"/>
      <c r="BB43" s="1267"/>
      <c r="BC43" s="1267"/>
      <c r="BD43" s="1267"/>
      <c r="BE43" s="1267"/>
      <c r="BF43" s="1267"/>
      <c r="BG43" s="1267"/>
      <c r="BH43" s="1267"/>
      <c r="BI43" s="1267"/>
      <c r="BJ43" s="1267"/>
      <c r="BK43" s="1267"/>
      <c r="BL43" s="1267"/>
      <c r="BM43" s="1267"/>
      <c r="BN43" s="1267"/>
      <c r="BO43" s="1267"/>
      <c r="BP43" s="1267"/>
      <c r="BQ43" s="1267"/>
      <c r="BR43" s="1267"/>
      <c r="BS43" s="1267"/>
      <c r="BT43" s="1267"/>
      <c r="BU43" s="1267"/>
      <c r="BV43" s="1267"/>
      <c r="BW43" s="1267"/>
      <c r="BX43" s="1267"/>
      <c r="BY43" s="1267"/>
      <c r="BZ43" s="1267"/>
      <c r="CA43" s="1267"/>
      <c r="CB43" s="1267"/>
      <c r="CC43" s="1267"/>
      <c r="CD43" s="1267"/>
      <c r="CE43" s="1267"/>
      <c r="CF43" s="1267"/>
      <c r="CG43" s="1267"/>
      <c r="CH43" s="1267"/>
      <c r="CI43" s="1267"/>
      <c r="CJ43" s="1267"/>
      <c r="CK43" s="1267"/>
      <c r="CL43" s="1267"/>
      <c r="CM43" s="1267"/>
      <c r="CN43" s="1267"/>
      <c r="CO43" s="1267"/>
      <c r="CP43" s="1267"/>
      <c r="CQ43" s="1267"/>
      <c r="CR43" s="1267"/>
      <c r="CS43" s="1267"/>
      <c r="CT43" s="1267"/>
      <c r="CU43" s="1267"/>
      <c r="CV43" s="1267"/>
      <c r="CW43" s="1267"/>
      <c r="CX43" s="1267"/>
      <c r="CY43" s="1267"/>
      <c r="CZ43" s="1267"/>
      <c r="DA43" s="1267"/>
      <c r="DB43" s="1267"/>
      <c r="DC43" s="1268"/>
    </row>
    <row r="44" spans="2:109" ht="13.2" x14ac:dyDescent="0.2">
      <c r="B44" s="372"/>
      <c r="AN44" s="1269"/>
      <c r="AO44" s="1270"/>
      <c r="AP44" s="1270"/>
      <c r="AQ44" s="1270"/>
      <c r="AR44" s="1270"/>
      <c r="AS44" s="1270"/>
      <c r="AT44" s="1270"/>
      <c r="AU44" s="1270"/>
      <c r="AV44" s="1270"/>
      <c r="AW44" s="1270"/>
      <c r="AX44" s="1270"/>
      <c r="AY44" s="1270"/>
      <c r="AZ44" s="1270"/>
      <c r="BA44" s="1270"/>
      <c r="BB44" s="1270"/>
      <c r="BC44" s="1270"/>
      <c r="BD44" s="1270"/>
      <c r="BE44" s="1270"/>
      <c r="BF44" s="1270"/>
      <c r="BG44" s="1270"/>
      <c r="BH44" s="1270"/>
      <c r="BI44" s="1270"/>
      <c r="BJ44" s="1270"/>
      <c r="BK44" s="1270"/>
      <c r="BL44" s="1270"/>
      <c r="BM44" s="1270"/>
      <c r="BN44" s="1270"/>
      <c r="BO44" s="1270"/>
      <c r="BP44" s="1270"/>
      <c r="BQ44" s="1270"/>
      <c r="BR44" s="1270"/>
      <c r="BS44" s="1270"/>
      <c r="BT44" s="1270"/>
      <c r="BU44" s="1270"/>
      <c r="BV44" s="1270"/>
      <c r="BW44" s="1270"/>
      <c r="BX44" s="1270"/>
      <c r="BY44" s="1270"/>
      <c r="BZ44" s="1270"/>
      <c r="CA44" s="1270"/>
      <c r="CB44" s="1270"/>
      <c r="CC44" s="1270"/>
      <c r="CD44" s="1270"/>
      <c r="CE44" s="1270"/>
      <c r="CF44" s="1270"/>
      <c r="CG44" s="1270"/>
      <c r="CH44" s="1270"/>
      <c r="CI44" s="1270"/>
      <c r="CJ44" s="1270"/>
      <c r="CK44" s="1270"/>
      <c r="CL44" s="1270"/>
      <c r="CM44" s="1270"/>
      <c r="CN44" s="1270"/>
      <c r="CO44" s="1270"/>
      <c r="CP44" s="1270"/>
      <c r="CQ44" s="1270"/>
      <c r="CR44" s="1270"/>
      <c r="CS44" s="1270"/>
      <c r="CT44" s="1270"/>
      <c r="CU44" s="1270"/>
      <c r="CV44" s="1270"/>
      <c r="CW44" s="1270"/>
      <c r="CX44" s="1270"/>
      <c r="CY44" s="1270"/>
      <c r="CZ44" s="1270"/>
      <c r="DA44" s="1270"/>
      <c r="DB44" s="1270"/>
      <c r="DC44" s="1271"/>
    </row>
    <row r="45" spans="2:109" ht="13.2" x14ac:dyDescent="0.2">
      <c r="B45" s="372"/>
      <c r="AN45" s="1269"/>
      <c r="AO45" s="1270"/>
      <c r="AP45" s="1270"/>
      <c r="AQ45" s="1270"/>
      <c r="AR45" s="1270"/>
      <c r="AS45" s="1270"/>
      <c r="AT45" s="1270"/>
      <c r="AU45" s="1270"/>
      <c r="AV45" s="1270"/>
      <c r="AW45" s="1270"/>
      <c r="AX45" s="1270"/>
      <c r="AY45" s="1270"/>
      <c r="AZ45" s="1270"/>
      <c r="BA45" s="1270"/>
      <c r="BB45" s="1270"/>
      <c r="BC45" s="1270"/>
      <c r="BD45" s="1270"/>
      <c r="BE45" s="1270"/>
      <c r="BF45" s="1270"/>
      <c r="BG45" s="1270"/>
      <c r="BH45" s="1270"/>
      <c r="BI45" s="1270"/>
      <c r="BJ45" s="1270"/>
      <c r="BK45" s="1270"/>
      <c r="BL45" s="1270"/>
      <c r="BM45" s="1270"/>
      <c r="BN45" s="1270"/>
      <c r="BO45" s="1270"/>
      <c r="BP45" s="1270"/>
      <c r="BQ45" s="1270"/>
      <c r="BR45" s="1270"/>
      <c r="BS45" s="1270"/>
      <c r="BT45" s="1270"/>
      <c r="BU45" s="1270"/>
      <c r="BV45" s="1270"/>
      <c r="BW45" s="1270"/>
      <c r="BX45" s="1270"/>
      <c r="BY45" s="1270"/>
      <c r="BZ45" s="1270"/>
      <c r="CA45" s="1270"/>
      <c r="CB45" s="1270"/>
      <c r="CC45" s="1270"/>
      <c r="CD45" s="1270"/>
      <c r="CE45" s="1270"/>
      <c r="CF45" s="1270"/>
      <c r="CG45" s="1270"/>
      <c r="CH45" s="1270"/>
      <c r="CI45" s="1270"/>
      <c r="CJ45" s="1270"/>
      <c r="CK45" s="1270"/>
      <c r="CL45" s="1270"/>
      <c r="CM45" s="1270"/>
      <c r="CN45" s="1270"/>
      <c r="CO45" s="1270"/>
      <c r="CP45" s="1270"/>
      <c r="CQ45" s="1270"/>
      <c r="CR45" s="1270"/>
      <c r="CS45" s="1270"/>
      <c r="CT45" s="1270"/>
      <c r="CU45" s="1270"/>
      <c r="CV45" s="1270"/>
      <c r="CW45" s="1270"/>
      <c r="CX45" s="1270"/>
      <c r="CY45" s="1270"/>
      <c r="CZ45" s="1270"/>
      <c r="DA45" s="1270"/>
      <c r="DB45" s="1270"/>
      <c r="DC45" s="1271"/>
    </row>
    <row r="46" spans="2:109" ht="13.2" x14ac:dyDescent="0.2">
      <c r="B46" s="372"/>
      <c r="AN46" s="1269"/>
      <c r="AO46" s="1270"/>
      <c r="AP46" s="1270"/>
      <c r="AQ46" s="1270"/>
      <c r="AR46" s="1270"/>
      <c r="AS46" s="1270"/>
      <c r="AT46" s="1270"/>
      <c r="AU46" s="1270"/>
      <c r="AV46" s="1270"/>
      <c r="AW46" s="1270"/>
      <c r="AX46" s="1270"/>
      <c r="AY46" s="1270"/>
      <c r="AZ46" s="1270"/>
      <c r="BA46" s="1270"/>
      <c r="BB46" s="1270"/>
      <c r="BC46" s="1270"/>
      <c r="BD46" s="1270"/>
      <c r="BE46" s="1270"/>
      <c r="BF46" s="1270"/>
      <c r="BG46" s="1270"/>
      <c r="BH46" s="1270"/>
      <c r="BI46" s="1270"/>
      <c r="BJ46" s="1270"/>
      <c r="BK46" s="1270"/>
      <c r="BL46" s="1270"/>
      <c r="BM46" s="1270"/>
      <c r="BN46" s="1270"/>
      <c r="BO46" s="1270"/>
      <c r="BP46" s="1270"/>
      <c r="BQ46" s="1270"/>
      <c r="BR46" s="1270"/>
      <c r="BS46" s="1270"/>
      <c r="BT46" s="1270"/>
      <c r="BU46" s="1270"/>
      <c r="BV46" s="1270"/>
      <c r="BW46" s="1270"/>
      <c r="BX46" s="1270"/>
      <c r="BY46" s="1270"/>
      <c r="BZ46" s="1270"/>
      <c r="CA46" s="1270"/>
      <c r="CB46" s="1270"/>
      <c r="CC46" s="1270"/>
      <c r="CD46" s="1270"/>
      <c r="CE46" s="1270"/>
      <c r="CF46" s="1270"/>
      <c r="CG46" s="1270"/>
      <c r="CH46" s="1270"/>
      <c r="CI46" s="1270"/>
      <c r="CJ46" s="1270"/>
      <c r="CK46" s="1270"/>
      <c r="CL46" s="1270"/>
      <c r="CM46" s="1270"/>
      <c r="CN46" s="1270"/>
      <c r="CO46" s="1270"/>
      <c r="CP46" s="1270"/>
      <c r="CQ46" s="1270"/>
      <c r="CR46" s="1270"/>
      <c r="CS46" s="1270"/>
      <c r="CT46" s="1270"/>
      <c r="CU46" s="1270"/>
      <c r="CV46" s="1270"/>
      <c r="CW46" s="1270"/>
      <c r="CX46" s="1270"/>
      <c r="CY46" s="1270"/>
      <c r="CZ46" s="1270"/>
      <c r="DA46" s="1270"/>
      <c r="DB46" s="1270"/>
      <c r="DC46" s="1271"/>
    </row>
    <row r="47" spans="2:109" ht="13.2" x14ac:dyDescent="0.2">
      <c r="B47" s="372"/>
      <c r="AN47" s="1272"/>
      <c r="AO47" s="1273"/>
      <c r="AP47" s="1273"/>
      <c r="AQ47" s="1273"/>
      <c r="AR47" s="1273"/>
      <c r="AS47" s="1273"/>
      <c r="AT47" s="1273"/>
      <c r="AU47" s="1273"/>
      <c r="AV47" s="1273"/>
      <c r="AW47" s="1273"/>
      <c r="AX47" s="1273"/>
      <c r="AY47" s="1273"/>
      <c r="AZ47" s="1273"/>
      <c r="BA47" s="1273"/>
      <c r="BB47" s="1273"/>
      <c r="BC47" s="1273"/>
      <c r="BD47" s="1273"/>
      <c r="BE47" s="1273"/>
      <c r="BF47" s="1273"/>
      <c r="BG47" s="1273"/>
      <c r="BH47" s="1273"/>
      <c r="BI47" s="1273"/>
      <c r="BJ47" s="1273"/>
      <c r="BK47" s="1273"/>
      <c r="BL47" s="1273"/>
      <c r="BM47" s="1273"/>
      <c r="BN47" s="1273"/>
      <c r="BO47" s="1273"/>
      <c r="BP47" s="1273"/>
      <c r="BQ47" s="1273"/>
      <c r="BR47" s="1273"/>
      <c r="BS47" s="1273"/>
      <c r="BT47" s="1273"/>
      <c r="BU47" s="1273"/>
      <c r="BV47" s="1273"/>
      <c r="BW47" s="1273"/>
      <c r="BX47" s="1273"/>
      <c r="BY47" s="1273"/>
      <c r="BZ47" s="1273"/>
      <c r="CA47" s="1273"/>
      <c r="CB47" s="1273"/>
      <c r="CC47" s="1273"/>
      <c r="CD47" s="1273"/>
      <c r="CE47" s="1273"/>
      <c r="CF47" s="1273"/>
      <c r="CG47" s="1273"/>
      <c r="CH47" s="1273"/>
      <c r="CI47" s="1273"/>
      <c r="CJ47" s="1273"/>
      <c r="CK47" s="1273"/>
      <c r="CL47" s="1273"/>
      <c r="CM47" s="1273"/>
      <c r="CN47" s="1273"/>
      <c r="CO47" s="1273"/>
      <c r="CP47" s="1273"/>
      <c r="CQ47" s="1273"/>
      <c r="CR47" s="1273"/>
      <c r="CS47" s="1273"/>
      <c r="CT47" s="1273"/>
      <c r="CU47" s="1273"/>
      <c r="CV47" s="1273"/>
      <c r="CW47" s="1273"/>
      <c r="CX47" s="1273"/>
      <c r="CY47" s="1273"/>
      <c r="CZ47" s="1273"/>
      <c r="DA47" s="1273"/>
      <c r="DB47" s="1273"/>
      <c r="DC47" s="1274"/>
    </row>
    <row r="48" spans="2:109" ht="13.2"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2" x14ac:dyDescent="0.2">
      <c r="B49" s="372"/>
      <c r="AN49" s="366" t="s">
        <v>572</v>
      </c>
    </row>
    <row r="50" spans="1:109" ht="13.2" x14ac:dyDescent="0.2">
      <c r="B50" s="372"/>
      <c r="G50" s="1260"/>
      <c r="H50" s="1260"/>
      <c r="I50" s="1260"/>
      <c r="J50" s="1260"/>
      <c r="K50" s="382"/>
      <c r="L50" s="382"/>
      <c r="M50" s="383"/>
      <c r="N50" s="383"/>
      <c r="AN50" s="1263"/>
      <c r="AO50" s="1264"/>
      <c r="AP50" s="1264"/>
      <c r="AQ50" s="1264"/>
      <c r="AR50" s="1264"/>
      <c r="AS50" s="1264"/>
      <c r="AT50" s="1264"/>
      <c r="AU50" s="1264"/>
      <c r="AV50" s="1264"/>
      <c r="AW50" s="1264"/>
      <c r="AX50" s="1264"/>
      <c r="AY50" s="1264"/>
      <c r="AZ50" s="1264"/>
      <c r="BA50" s="1264"/>
      <c r="BB50" s="1264"/>
      <c r="BC50" s="1264"/>
      <c r="BD50" s="1264"/>
      <c r="BE50" s="1264"/>
      <c r="BF50" s="1264"/>
      <c r="BG50" s="1264"/>
      <c r="BH50" s="1264"/>
      <c r="BI50" s="1264"/>
      <c r="BJ50" s="1264"/>
      <c r="BK50" s="1264"/>
      <c r="BL50" s="1264"/>
      <c r="BM50" s="1264"/>
      <c r="BN50" s="1264"/>
      <c r="BO50" s="1265"/>
      <c r="BP50" s="1259" t="s">
        <v>527</v>
      </c>
      <c r="BQ50" s="1259"/>
      <c r="BR50" s="1259"/>
      <c r="BS50" s="1259"/>
      <c r="BT50" s="1259"/>
      <c r="BU50" s="1259"/>
      <c r="BV50" s="1259"/>
      <c r="BW50" s="1259"/>
      <c r="BX50" s="1259" t="s">
        <v>528</v>
      </c>
      <c r="BY50" s="1259"/>
      <c r="BZ50" s="1259"/>
      <c r="CA50" s="1259"/>
      <c r="CB50" s="1259"/>
      <c r="CC50" s="1259"/>
      <c r="CD50" s="1259"/>
      <c r="CE50" s="1259"/>
      <c r="CF50" s="1259" t="s">
        <v>529</v>
      </c>
      <c r="CG50" s="1259"/>
      <c r="CH50" s="1259"/>
      <c r="CI50" s="1259"/>
      <c r="CJ50" s="1259"/>
      <c r="CK50" s="1259"/>
      <c r="CL50" s="1259"/>
      <c r="CM50" s="1259"/>
      <c r="CN50" s="1259" t="s">
        <v>530</v>
      </c>
      <c r="CO50" s="1259"/>
      <c r="CP50" s="1259"/>
      <c r="CQ50" s="1259"/>
      <c r="CR50" s="1259"/>
      <c r="CS50" s="1259"/>
      <c r="CT50" s="1259"/>
      <c r="CU50" s="1259"/>
      <c r="CV50" s="1259" t="s">
        <v>531</v>
      </c>
      <c r="CW50" s="1259"/>
      <c r="CX50" s="1259"/>
      <c r="CY50" s="1259"/>
      <c r="CZ50" s="1259"/>
      <c r="DA50" s="1259"/>
      <c r="DB50" s="1259"/>
      <c r="DC50" s="1259"/>
    </row>
    <row r="51" spans="1:109" ht="13.5" customHeight="1" x14ac:dyDescent="0.2">
      <c r="B51" s="372"/>
      <c r="G51" s="1262"/>
      <c r="H51" s="1262"/>
      <c r="I51" s="1275"/>
      <c r="J51" s="1275"/>
      <c r="K51" s="1261"/>
      <c r="L51" s="1261"/>
      <c r="M51" s="1261"/>
      <c r="N51" s="1261"/>
      <c r="AM51" s="381"/>
      <c r="AN51" s="1257" t="s">
        <v>573</v>
      </c>
      <c r="AO51" s="1257"/>
      <c r="AP51" s="1257"/>
      <c r="AQ51" s="1257"/>
      <c r="AR51" s="1257"/>
      <c r="AS51" s="1257"/>
      <c r="AT51" s="1257"/>
      <c r="AU51" s="1257"/>
      <c r="AV51" s="1257"/>
      <c r="AW51" s="1257"/>
      <c r="AX51" s="1257"/>
      <c r="AY51" s="1257"/>
      <c r="AZ51" s="1257"/>
      <c r="BA51" s="1257"/>
      <c r="BB51" s="1257" t="s">
        <v>574</v>
      </c>
      <c r="BC51" s="1257"/>
      <c r="BD51" s="1257"/>
      <c r="BE51" s="1257"/>
      <c r="BF51" s="1257"/>
      <c r="BG51" s="1257"/>
      <c r="BH51" s="1257"/>
      <c r="BI51" s="1257"/>
      <c r="BJ51" s="1257"/>
      <c r="BK51" s="1257"/>
      <c r="BL51" s="1257"/>
      <c r="BM51" s="1257"/>
      <c r="BN51" s="1257"/>
      <c r="BO51" s="1257"/>
      <c r="BP51" s="1254"/>
      <c r="BQ51" s="1254"/>
      <c r="BR51" s="1254"/>
      <c r="BS51" s="1254"/>
      <c r="BT51" s="1254"/>
      <c r="BU51" s="1254"/>
      <c r="BV51" s="1254"/>
      <c r="BW51" s="1254"/>
      <c r="BX51" s="1254"/>
      <c r="BY51" s="1254"/>
      <c r="BZ51" s="1254"/>
      <c r="CA51" s="1254"/>
      <c r="CB51" s="1254"/>
      <c r="CC51" s="1254"/>
      <c r="CD51" s="1254"/>
      <c r="CE51" s="1254"/>
      <c r="CF51" s="1254"/>
      <c r="CG51" s="1254"/>
      <c r="CH51" s="1254"/>
      <c r="CI51" s="1254"/>
      <c r="CJ51" s="1254"/>
      <c r="CK51" s="1254"/>
      <c r="CL51" s="1254"/>
      <c r="CM51" s="1254"/>
      <c r="CN51" s="1254"/>
      <c r="CO51" s="1254"/>
      <c r="CP51" s="1254"/>
      <c r="CQ51" s="1254"/>
      <c r="CR51" s="1254"/>
      <c r="CS51" s="1254"/>
      <c r="CT51" s="1254"/>
      <c r="CU51" s="1254"/>
      <c r="CV51" s="1254"/>
      <c r="CW51" s="1254"/>
      <c r="CX51" s="1254"/>
      <c r="CY51" s="1254"/>
      <c r="CZ51" s="1254"/>
      <c r="DA51" s="1254"/>
      <c r="DB51" s="1254"/>
      <c r="DC51" s="1254"/>
    </row>
    <row r="52" spans="1:109" ht="13.2" x14ac:dyDescent="0.2">
      <c r="B52" s="372"/>
      <c r="G52" s="1262"/>
      <c r="H52" s="1262"/>
      <c r="I52" s="1275"/>
      <c r="J52" s="1275"/>
      <c r="K52" s="1261"/>
      <c r="L52" s="1261"/>
      <c r="M52" s="1261"/>
      <c r="N52" s="1261"/>
      <c r="AM52" s="381"/>
      <c r="AN52" s="1257"/>
      <c r="AO52" s="1257"/>
      <c r="AP52" s="1257"/>
      <c r="AQ52" s="1257"/>
      <c r="AR52" s="1257"/>
      <c r="AS52" s="1257"/>
      <c r="AT52" s="1257"/>
      <c r="AU52" s="1257"/>
      <c r="AV52" s="1257"/>
      <c r="AW52" s="1257"/>
      <c r="AX52" s="1257"/>
      <c r="AY52" s="1257"/>
      <c r="AZ52" s="1257"/>
      <c r="BA52" s="1257"/>
      <c r="BB52" s="1257"/>
      <c r="BC52" s="1257"/>
      <c r="BD52" s="1257"/>
      <c r="BE52" s="1257"/>
      <c r="BF52" s="1257"/>
      <c r="BG52" s="1257"/>
      <c r="BH52" s="1257"/>
      <c r="BI52" s="1257"/>
      <c r="BJ52" s="1257"/>
      <c r="BK52" s="1257"/>
      <c r="BL52" s="1257"/>
      <c r="BM52" s="1257"/>
      <c r="BN52" s="1257"/>
      <c r="BO52" s="1257"/>
      <c r="BP52" s="1254"/>
      <c r="BQ52" s="1254"/>
      <c r="BR52" s="1254"/>
      <c r="BS52" s="1254"/>
      <c r="BT52" s="1254"/>
      <c r="BU52" s="1254"/>
      <c r="BV52" s="1254"/>
      <c r="BW52" s="1254"/>
      <c r="BX52" s="1254"/>
      <c r="BY52" s="1254"/>
      <c r="BZ52" s="1254"/>
      <c r="CA52" s="1254"/>
      <c r="CB52" s="1254"/>
      <c r="CC52" s="1254"/>
      <c r="CD52" s="1254"/>
      <c r="CE52" s="1254"/>
      <c r="CF52" s="1254"/>
      <c r="CG52" s="1254"/>
      <c r="CH52" s="1254"/>
      <c r="CI52" s="1254"/>
      <c r="CJ52" s="1254"/>
      <c r="CK52" s="1254"/>
      <c r="CL52" s="1254"/>
      <c r="CM52" s="1254"/>
      <c r="CN52" s="1254"/>
      <c r="CO52" s="1254"/>
      <c r="CP52" s="1254"/>
      <c r="CQ52" s="1254"/>
      <c r="CR52" s="1254"/>
      <c r="CS52" s="1254"/>
      <c r="CT52" s="1254"/>
      <c r="CU52" s="1254"/>
      <c r="CV52" s="1254"/>
      <c r="CW52" s="1254"/>
      <c r="CX52" s="1254"/>
      <c r="CY52" s="1254"/>
      <c r="CZ52" s="1254"/>
      <c r="DA52" s="1254"/>
      <c r="DB52" s="1254"/>
      <c r="DC52" s="1254"/>
    </row>
    <row r="53" spans="1:109" ht="13.2" x14ac:dyDescent="0.2">
      <c r="A53" s="380"/>
      <c r="B53" s="372"/>
      <c r="G53" s="1262"/>
      <c r="H53" s="1262"/>
      <c r="I53" s="1260"/>
      <c r="J53" s="1260"/>
      <c r="K53" s="1261"/>
      <c r="L53" s="1261"/>
      <c r="M53" s="1261"/>
      <c r="N53" s="1261"/>
      <c r="AM53" s="381"/>
      <c r="AN53" s="1257"/>
      <c r="AO53" s="1257"/>
      <c r="AP53" s="1257"/>
      <c r="AQ53" s="1257"/>
      <c r="AR53" s="1257"/>
      <c r="AS53" s="1257"/>
      <c r="AT53" s="1257"/>
      <c r="AU53" s="1257"/>
      <c r="AV53" s="1257"/>
      <c r="AW53" s="1257"/>
      <c r="AX53" s="1257"/>
      <c r="AY53" s="1257"/>
      <c r="AZ53" s="1257"/>
      <c r="BA53" s="1257"/>
      <c r="BB53" s="1257" t="s">
        <v>575</v>
      </c>
      <c r="BC53" s="1257"/>
      <c r="BD53" s="1257"/>
      <c r="BE53" s="1257"/>
      <c r="BF53" s="1257"/>
      <c r="BG53" s="1257"/>
      <c r="BH53" s="1257"/>
      <c r="BI53" s="1257"/>
      <c r="BJ53" s="1257"/>
      <c r="BK53" s="1257"/>
      <c r="BL53" s="1257"/>
      <c r="BM53" s="1257"/>
      <c r="BN53" s="1257"/>
      <c r="BO53" s="1257"/>
      <c r="BP53" s="1254">
        <v>59.7</v>
      </c>
      <c r="BQ53" s="1254"/>
      <c r="BR53" s="1254"/>
      <c r="BS53" s="1254"/>
      <c r="BT53" s="1254"/>
      <c r="BU53" s="1254"/>
      <c r="BV53" s="1254"/>
      <c r="BW53" s="1254"/>
      <c r="BX53" s="1254">
        <v>60.6</v>
      </c>
      <c r="BY53" s="1254"/>
      <c r="BZ53" s="1254"/>
      <c r="CA53" s="1254"/>
      <c r="CB53" s="1254"/>
      <c r="CC53" s="1254"/>
      <c r="CD53" s="1254"/>
      <c r="CE53" s="1254"/>
      <c r="CF53" s="1254">
        <v>61.2</v>
      </c>
      <c r="CG53" s="1254"/>
      <c r="CH53" s="1254"/>
      <c r="CI53" s="1254"/>
      <c r="CJ53" s="1254"/>
      <c r="CK53" s="1254"/>
      <c r="CL53" s="1254"/>
      <c r="CM53" s="1254"/>
      <c r="CN53" s="1254">
        <v>63.1</v>
      </c>
      <c r="CO53" s="1254"/>
      <c r="CP53" s="1254"/>
      <c r="CQ53" s="1254"/>
      <c r="CR53" s="1254"/>
      <c r="CS53" s="1254"/>
      <c r="CT53" s="1254"/>
      <c r="CU53" s="1254"/>
      <c r="CV53" s="1254">
        <v>64.400000000000006</v>
      </c>
      <c r="CW53" s="1254"/>
      <c r="CX53" s="1254"/>
      <c r="CY53" s="1254"/>
      <c r="CZ53" s="1254"/>
      <c r="DA53" s="1254"/>
      <c r="DB53" s="1254"/>
      <c r="DC53" s="1254"/>
    </row>
    <row r="54" spans="1:109" ht="13.2" x14ac:dyDescent="0.2">
      <c r="A54" s="380"/>
      <c r="B54" s="372"/>
      <c r="G54" s="1262"/>
      <c r="H54" s="1262"/>
      <c r="I54" s="1260"/>
      <c r="J54" s="1260"/>
      <c r="K54" s="1261"/>
      <c r="L54" s="1261"/>
      <c r="M54" s="1261"/>
      <c r="N54" s="1261"/>
      <c r="AM54" s="381"/>
      <c r="AN54" s="1257"/>
      <c r="AO54" s="1257"/>
      <c r="AP54" s="1257"/>
      <c r="AQ54" s="1257"/>
      <c r="AR54" s="1257"/>
      <c r="AS54" s="1257"/>
      <c r="AT54" s="1257"/>
      <c r="AU54" s="1257"/>
      <c r="AV54" s="1257"/>
      <c r="AW54" s="1257"/>
      <c r="AX54" s="1257"/>
      <c r="AY54" s="1257"/>
      <c r="AZ54" s="1257"/>
      <c r="BA54" s="1257"/>
      <c r="BB54" s="1257"/>
      <c r="BC54" s="1257"/>
      <c r="BD54" s="1257"/>
      <c r="BE54" s="1257"/>
      <c r="BF54" s="1257"/>
      <c r="BG54" s="1257"/>
      <c r="BH54" s="1257"/>
      <c r="BI54" s="1257"/>
      <c r="BJ54" s="1257"/>
      <c r="BK54" s="1257"/>
      <c r="BL54" s="1257"/>
      <c r="BM54" s="1257"/>
      <c r="BN54" s="1257"/>
      <c r="BO54" s="1257"/>
      <c r="BP54" s="1254"/>
      <c r="BQ54" s="1254"/>
      <c r="BR54" s="1254"/>
      <c r="BS54" s="1254"/>
      <c r="BT54" s="1254"/>
      <c r="BU54" s="1254"/>
      <c r="BV54" s="1254"/>
      <c r="BW54" s="1254"/>
      <c r="BX54" s="1254"/>
      <c r="BY54" s="1254"/>
      <c r="BZ54" s="1254"/>
      <c r="CA54" s="1254"/>
      <c r="CB54" s="1254"/>
      <c r="CC54" s="1254"/>
      <c r="CD54" s="1254"/>
      <c r="CE54" s="1254"/>
      <c r="CF54" s="1254"/>
      <c r="CG54" s="1254"/>
      <c r="CH54" s="1254"/>
      <c r="CI54" s="1254"/>
      <c r="CJ54" s="1254"/>
      <c r="CK54" s="1254"/>
      <c r="CL54" s="1254"/>
      <c r="CM54" s="1254"/>
      <c r="CN54" s="1254"/>
      <c r="CO54" s="1254"/>
      <c r="CP54" s="1254"/>
      <c r="CQ54" s="1254"/>
      <c r="CR54" s="1254"/>
      <c r="CS54" s="1254"/>
      <c r="CT54" s="1254"/>
      <c r="CU54" s="1254"/>
      <c r="CV54" s="1254"/>
      <c r="CW54" s="1254"/>
      <c r="CX54" s="1254"/>
      <c r="CY54" s="1254"/>
      <c r="CZ54" s="1254"/>
      <c r="DA54" s="1254"/>
      <c r="DB54" s="1254"/>
      <c r="DC54" s="1254"/>
    </row>
    <row r="55" spans="1:109" ht="13.2" x14ac:dyDescent="0.2">
      <c r="A55" s="380"/>
      <c r="B55" s="372"/>
      <c r="G55" s="1260"/>
      <c r="H55" s="1260"/>
      <c r="I55" s="1260"/>
      <c r="J55" s="1260"/>
      <c r="K55" s="1261"/>
      <c r="L55" s="1261"/>
      <c r="M55" s="1261"/>
      <c r="N55" s="1261"/>
      <c r="AN55" s="1259" t="s">
        <v>576</v>
      </c>
      <c r="AO55" s="1259"/>
      <c r="AP55" s="1259"/>
      <c r="AQ55" s="1259"/>
      <c r="AR55" s="1259"/>
      <c r="AS55" s="1259"/>
      <c r="AT55" s="1259"/>
      <c r="AU55" s="1259"/>
      <c r="AV55" s="1259"/>
      <c r="AW55" s="1259"/>
      <c r="AX55" s="1259"/>
      <c r="AY55" s="1259"/>
      <c r="AZ55" s="1259"/>
      <c r="BA55" s="1259"/>
      <c r="BB55" s="1257" t="s">
        <v>574</v>
      </c>
      <c r="BC55" s="1257"/>
      <c r="BD55" s="1257"/>
      <c r="BE55" s="1257"/>
      <c r="BF55" s="1257"/>
      <c r="BG55" s="1257"/>
      <c r="BH55" s="1257"/>
      <c r="BI55" s="1257"/>
      <c r="BJ55" s="1257"/>
      <c r="BK55" s="1257"/>
      <c r="BL55" s="1257"/>
      <c r="BM55" s="1257"/>
      <c r="BN55" s="1257"/>
      <c r="BO55" s="1257"/>
      <c r="BP55" s="1254">
        <v>14.5</v>
      </c>
      <c r="BQ55" s="1254"/>
      <c r="BR55" s="1254"/>
      <c r="BS55" s="1254"/>
      <c r="BT55" s="1254"/>
      <c r="BU55" s="1254"/>
      <c r="BV55" s="1254"/>
      <c r="BW55" s="1254"/>
      <c r="BX55" s="1254">
        <v>25.2</v>
      </c>
      <c r="BY55" s="1254"/>
      <c r="BZ55" s="1254"/>
      <c r="CA55" s="1254"/>
      <c r="CB55" s="1254"/>
      <c r="CC55" s="1254"/>
      <c r="CD55" s="1254"/>
      <c r="CE55" s="1254"/>
      <c r="CF55" s="1254">
        <v>15.7</v>
      </c>
      <c r="CG55" s="1254"/>
      <c r="CH55" s="1254"/>
      <c r="CI55" s="1254"/>
      <c r="CJ55" s="1254"/>
      <c r="CK55" s="1254"/>
      <c r="CL55" s="1254"/>
      <c r="CM55" s="1254"/>
      <c r="CN55" s="1254">
        <v>10.199999999999999</v>
      </c>
      <c r="CO55" s="1254"/>
      <c r="CP55" s="1254"/>
      <c r="CQ55" s="1254"/>
      <c r="CR55" s="1254"/>
      <c r="CS55" s="1254"/>
      <c r="CT55" s="1254"/>
      <c r="CU55" s="1254"/>
      <c r="CV55" s="1254">
        <v>10.5</v>
      </c>
      <c r="CW55" s="1254"/>
      <c r="CX55" s="1254"/>
      <c r="CY55" s="1254"/>
      <c r="CZ55" s="1254"/>
      <c r="DA55" s="1254"/>
      <c r="DB55" s="1254"/>
      <c r="DC55" s="1254"/>
    </row>
    <row r="56" spans="1:109" ht="13.2" x14ac:dyDescent="0.2">
      <c r="A56" s="380"/>
      <c r="B56" s="372"/>
      <c r="G56" s="1260"/>
      <c r="H56" s="1260"/>
      <c r="I56" s="1260"/>
      <c r="J56" s="1260"/>
      <c r="K56" s="1261"/>
      <c r="L56" s="1261"/>
      <c r="M56" s="1261"/>
      <c r="N56" s="1261"/>
      <c r="AN56" s="1259"/>
      <c r="AO56" s="1259"/>
      <c r="AP56" s="1259"/>
      <c r="AQ56" s="1259"/>
      <c r="AR56" s="1259"/>
      <c r="AS56" s="1259"/>
      <c r="AT56" s="1259"/>
      <c r="AU56" s="1259"/>
      <c r="AV56" s="1259"/>
      <c r="AW56" s="1259"/>
      <c r="AX56" s="1259"/>
      <c r="AY56" s="1259"/>
      <c r="AZ56" s="1259"/>
      <c r="BA56" s="1259"/>
      <c r="BB56" s="1257"/>
      <c r="BC56" s="1257"/>
      <c r="BD56" s="1257"/>
      <c r="BE56" s="1257"/>
      <c r="BF56" s="1257"/>
      <c r="BG56" s="1257"/>
      <c r="BH56" s="1257"/>
      <c r="BI56" s="1257"/>
      <c r="BJ56" s="1257"/>
      <c r="BK56" s="1257"/>
      <c r="BL56" s="1257"/>
      <c r="BM56" s="1257"/>
      <c r="BN56" s="1257"/>
      <c r="BO56" s="1257"/>
      <c r="BP56" s="1254"/>
      <c r="BQ56" s="1254"/>
      <c r="BR56" s="1254"/>
      <c r="BS56" s="1254"/>
      <c r="BT56" s="1254"/>
      <c r="BU56" s="1254"/>
      <c r="BV56" s="1254"/>
      <c r="BW56" s="1254"/>
      <c r="BX56" s="1254"/>
      <c r="BY56" s="1254"/>
      <c r="BZ56" s="1254"/>
      <c r="CA56" s="1254"/>
      <c r="CB56" s="1254"/>
      <c r="CC56" s="1254"/>
      <c r="CD56" s="1254"/>
      <c r="CE56" s="1254"/>
      <c r="CF56" s="1254"/>
      <c r="CG56" s="1254"/>
      <c r="CH56" s="1254"/>
      <c r="CI56" s="1254"/>
      <c r="CJ56" s="1254"/>
      <c r="CK56" s="1254"/>
      <c r="CL56" s="1254"/>
      <c r="CM56" s="1254"/>
      <c r="CN56" s="1254"/>
      <c r="CO56" s="1254"/>
      <c r="CP56" s="1254"/>
      <c r="CQ56" s="1254"/>
      <c r="CR56" s="1254"/>
      <c r="CS56" s="1254"/>
      <c r="CT56" s="1254"/>
      <c r="CU56" s="1254"/>
      <c r="CV56" s="1254"/>
      <c r="CW56" s="1254"/>
      <c r="CX56" s="1254"/>
      <c r="CY56" s="1254"/>
      <c r="CZ56" s="1254"/>
      <c r="DA56" s="1254"/>
      <c r="DB56" s="1254"/>
      <c r="DC56" s="1254"/>
    </row>
    <row r="57" spans="1:109" s="380" customFormat="1" ht="13.2" x14ac:dyDescent="0.2">
      <c r="B57" s="384"/>
      <c r="G57" s="1260"/>
      <c r="H57" s="1260"/>
      <c r="I57" s="1255"/>
      <c r="J57" s="1255"/>
      <c r="K57" s="1261"/>
      <c r="L57" s="1261"/>
      <c r="M57" s="1261"/>
      <c r="N57" s="1261"/>
      <c r="AM57" s="366"/>
      <c r="AN57" s="1259"/>
      <c r="AO57" s="1259"/>
      <c r="AP57" s="1259"/>
      <c r="AQ57" s="1259"/>
      <c r="AR57" s="1259"/>
      <c r="AS57" s="1259"/>
      <c r="AT57" s="1259"/>
      <c r="AU57" s="1259"/>
      <c r="AV57" s="1259"/>
      <c r="AW57" s="1259"/>
      <c r="AX57" s="1259"/>
      <c r="AY57" s="1259"/>
      <c r="AZ57" s="1259"/>
      <c r="BA57" s="1259"/>
      <c r="BB57" s="1257" t="s">
        <v>575</v>
      </c>
      <c r="BC57" s="1257"/>
      <c r="BD57" s="1257"/>
      <c r="BE57" s="1257"/>
      <c r="BF57" s="1257"/>
      <c r="BG57" s="1257"/>
      <c r="BH57" s="1257"/>
      <c r="BI57" s="1257"/>
      <c r="BJ57" s="1257"/>
      <c r="BK57" s="1257"/>
      <c r="BL57" s="1257"/>
      <c r="BM57" s="1257"/>
      <c r="BN57" s="1257"/>
      <c r="BO57" s="1257"/>
      <c r="BP57" s="1254">
        <v>58.9</v>
      </c>
      <c r="BQ57" s="1254"/>
      <c r="BR57" s="1254"/>
      <c r="BS57" s="1254"/>
      <c r="BT57" s="1254"/>
      <c r="BU57" s="1254"/>
      <c r="BV57" s="1254"/>
      <c r="BW57" s="1254"/>
      <c r="BX57" s="1254">
        <v>62.5</v>
      </c>
      <c r="BY57" s="1254"/>
      <c r="BZ57" s="1254"/>
      <c r="CA57" s="1254"/>
      <c r="CB57" s="1254"/>
      <c r="CC57" s="1254"/>
      <c r="CD57" s="1254"/>
      <c r="CE57" s="1254"/>
      <c r="CF57" s="1254">
        <v>64.3</v>
      </c>
      <c r="CG57" s="1254"/>
      <c r="CH57" s="1254"/>
      <c r="CI57" s="1254"/>
      <c r="CJ57" s="1254"/>
      <c r="CK57" s="1254"/>
      <c r="CL57" s="1254"/>
      <c r="CM57" s="1254"/>
      <c r="CN57" s="1254">
        <v>64.7</v>
      </c>
      <c r="CO57" s="1254"/>
      <c r="CP57" s="1254"/>
      <c r="CQ57" s="1254"/>
      <c r="CR57" s="1254"/>
      <c r="CS57" s="1254"/>
      <c r="CT57" s="1254"/>
      <c r="CU57" s="1254"/>
      <c r="CV57" s="1254">
        <v>65.7</v>
      </c>
      <c r="CW57" s="1254"/>
      <c r="CX57" s="1254"/>
      <c r="CY57" s="1254"/>
      <c r="CZ57" s="1254"/>
      <c r="DA57" s="1254"/>
      <c r="DB57" s="1254"/>
      <c r="DC57" s="1254"/>
      <c r="DD57" s="385"/>
      <c r="DE57" s="384"/>
    </row>
    <row r="58" spans="1:109" s="380" customFormat="1" ht="13.2" x14ac:dyDescent="0.2">
      <c r="A58" s="366"/>
      <c r="B58" s="384"/>
      <c r="G58" s="1260"/>
      <c r="H58" s="1260"/>
      <c r="I58" s="1255"/>
      <c r="J58" s="1255"/>
      <c r="K58" s="1261"/>
      <c r="L58" s="1261"/>
      <c r="M58" s="1261"/>
      <c r="N58" s="1261"/>
      <c r="AM58" s="366"/>
      <c r="AN58" s="1259"/>
      <c r="AO58" s="1259"/>
      <c r="AP58" s="1259"/>
      <c r="AQ58" s="1259"/>
      <c r="AR58" s="1259"/>
      <c r="AS58" s="1259"/>
      <c r="AT58" s="1259"/>
      <c r="AU58" s="1259"/>
      <c r="AV58" s="1259"/>
      <c r="AW58" s="1259"/>
      <c r="AX58" s="1259"/>
      <c r="AY58" s="1259"/>
      <c r="AZ58" s="1259"/>
      <c r="BA58" s="1259"/>
      <c r="BB58" s="1257"/>
      <c r="BC58" s="1257"/>
      <c r="BD58" s="1257"/>
      <c r="BE58" s="1257"/>
      <c r="BF58" s="1257"/>
      <c r="BG58" s="1257"/>
      <c r="BH58" s="1257"/>
      <c r="BI58" s="1257"/>
      <c r="BJ58" s="1257"/>
      <c r="BK58" s="1257"/>
      <c r="BL58" s="1257"/>
      <c r="BM58" s="1257"/>
      <c r="BN58" s="1257"/>
      <c r="BO58" s="1257"/>
      <c r="BP58" s="1254"/>
      <c r="BQ58" s="1254"/>
      <c r="BR58" s="1254"/>
      <c r="BS58" s="1254"/>
      <c r="BT58" s="1254"/>
      <c r="BU58" s="1254"/>
      <c r="BV58" s="1254"/>
      <c r="BW58" s="1254"/>
      <c r="BX58" s="1254"/>
      <c r="BY58" s="1254"/>
      <c r="BZ58" s="1254"/>
      <c r="CA58" s="1254"/>
      <c r="CB58" s="1254"/>
      <c r="CC58" s="1254"/>
      <c r="CD58" s="1254"/>
      <c r="CE58" s="1254"/>
      <c r="CF58" s="1254"/>
      <c r="CG58" s="1254"/>
      <c r="CH58" s="1254"/>
      <c r="CI58" s="1254"/>
      <c r="CJ58" s="1254"/>
      <c r="CK58" s="1254"/>
      <c r="CL58" s="1254"/>
      <c r="CM58" s="1254"/>
      <c r="CN58" s="1254"/>
      <c r="CO58" s="1254"/>
      <c r="CP58" s="1254"/>
      <c r="CQ58" s="1254"/>
      <c r="CR58" s="1254"/>
      <c r="CS58" s="1254"/>
      <c r="CT58" s="1254"/>
      <c r="CU58" s="1254"/>
      <c r="CV58" s="1254"/>
      <c r="CW58" s="1254"/>
      <c r="CX58" s="1254"/>
      <c r="CY58" s="1254"/>
      <c r="CZ58" s="1254"/>
      <c r="DA58" s="1254"/>
      <c r="DB58" s="1254"/>
      <c r="DC58" s="1254"/>
      <c r="DD58" s="385"/>
      <c r="DE58" s="384"/>
    </row>
    <row r="59" spans="1:109" s="380" customFormat="1" ht="13.2"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2"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2"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2"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2" x14ac:dyDescent="0.2">
      <c r="B63" s="391" t="s">
        <v>577</v>
      </c>
    </row>
    <row r="64" spans="1:109" ht="13.2" x14ac:dyDescent="0.2">
      <c r="B64" s="372"/>
      <c r="G64" s="379"/>
      <c r="I64" s="392"/>
      <c r="J64" s="392"/>
      <c r="K64" s="392"/>
      <c r="L64" s="392"/>
      <c r="M64" s="392"/>
      <c r="N64" s="393"/>
      <c r="AM64" s="379"/>
      <c r="AN64" s="379" t="s">
        <v>570</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2" x14ac:dyDescent="0.2">
      <c r="B65" s="372"/>
      <c r="AN65" s="1266" t="s">
        <v>578</v>
      </c>
      <c r="AO65" s="1267"/>
      <c r="AP65" s="1267"/>
      <c r="AQ65" s="1267"/>
      <c r="AR65" s="1267"/>
      <c r="AS65" s="1267"/>
      <c r="AT65" s="1267"/>
      <c r="AU65" s="1267"/>
      <c r="AV65" s="1267"/>
      <c r="AW65" s="1267"/>
      <c r="AX65" s="1267"/>
      <c r="AY65" s="1267"/>
      <c r="AZ65" s="1267"/>
      <c r="BA65" s="1267"/>
      <c r="BB65" s="1267"/>
      <c r="BC65" s="1267"/>
      <c r="BD65" s="1267"/>
      <c r="BE65" s="1267"/>
      <c r="BF65" s="1267"/>
      <c r="BG65" s="1267"/>
      <c r="BH65" s="1267"/>
      <c r="BI65" s="1267"/>
      <c r="BJ65" s="1267"/>
      <c r="BK65" s="1267"/>
      <c r="BL65" s="1267"/>
      <c r="BM65" s="1267"/>
      <c r="BN65" s="1267"/>
      <c r="BO65" s="1267"/>
      <c r="BP65" s="1267"/>
      <c r="BQ65" s="1267"/>
      <c r="BR65" s="1267"/>
      <c r="BS65" s="1267"/>
      <c r="BT65" s="1267"/>
      <c r="BU65" s="1267"/>
      <c r="BV65" s="1267"/>
      <c r="BW65" s="1267"/>
      <c r="BX65" s="1267"/>
      <c r="BY65" s="1267"/>
      <c r="BZ65" s="1267"/>
      <c r="CA65" s="1267"/>
      <c r="CB65" s="1267"/>
      <c r="CC65" s="1267"/>
      <c r="CD65" s="1267"/>
      <c r="CE65" s="1267"/>
      <c r="CF65" s="1267"/>
      <c r="CG65" s="1267"/>
      <c r="CH65" s="1267"/>
      <c r="CI65" s="1267"/>
      <c r="CJ65" s="1267"/>
      <c r="CK65" s="1267"/>
      <c r="CL65" s="1267"/>
      <c r="CM65" s="1267"/>
      <c r="CN65" s="1267"/>
      <c r="CO65" s="1267"/>
      <c r="CP65" s="1267"/>
      <c r="CQ65" s="1267"/>
      <c r="CR65" s="1267"/>
      <c r="CS65" s="1267"/>
      <c r="CT65" s="1267"/>
      <c r="CU65" s="1267"/>
      <c r="CV65" s="1267"/>
      <c r="CW65" s="1267"/>
      <c r="CX65" s="1267"/>
      <c r="CY65" s="1267"/>
      <c r="CZ65" s="1267"/>
      <c r="DA65" s="1267"/>
      <c r="DB65" s="1267"/>
      <c r="DC65" s="1268"/>
    </row>
    <row r="66" spans="2:107" ht="13.2" x14ac:dyDescent="0.2">
      <c r="B66" s="372"/>
      <c r="AN66" s="1269"/>
      <c r="AO66" s="1270"/>
      <c r="AP66" s="1270"/>
      <c r="AQ66" s="1270"/>
      <c r="AR66" s="1270"/>
      <c r="AS66" s="1270"/>
      <c r="AT66" s="1270"/>
      <c r="AU66" s="1270"/>
      <c r="AV66" s="1270"/>
      <c r="AW66" s="1270"/>
      <c r="AX66" s="1270"/>
      <c r="AY66" s="1270"/>
      <c r="AZ66" s="1270"/>
      <c r="BA66" s="1270"/>
      <c r="BB66" s="1270"/>
      <c r="BC66" s="1270"/>
      <c r="BD66" s="1270"/>
      <c r="BE66" s="1270"/>
      <c r="BF66" s="1270"/>
      <c r="BG66" s="1270"/>
      <c r="BH66" s="1270"/>
      <c r="BI66" s="1270"/>
      <c r="BJ66" s="1270"/>
      <c r="BK66" s="1270"/>
      <c r="BL66" s="1270"/>
      <c r="BM66" s="1270"/>
      <c r="BN66" s="1270"/>
      <c r="BO66" s="1270"/>
      <c r="BP66" s="1270"/>
      <c r="BQ66" s="1270"/>
      <c r="BR66" s="1270"/>
      <c r="BS66" s="1270"/>
      <c r="BT66" s="1270"/>
      <c r="BU66" s="1270"/>
      <c r="BV66" s="1270"/>
      <c r="BW66" s="1270"/>
      <c r="BX66" s="1270"/>
      <c r="BY66" s="1270"/>
      <c r="BZ66" s="1270"/>
      <c r="CA66" s="1270"/>
      <c r="CB66" s="1270"/>
      <c r="CC66" s="1270"/>
      <c r="CD66" s="1270"/>
      <c r="CE66" s="1270"/>
      <c r="CF66" s="1270"/>
      <c r="CG66" s="1270"/>
      <c r="CH66" s="1270"/>
      <c r="CI66" s="1270"/>
      <c r="CJ66" s="1270"/>
      <c r="CK66" s="1270"/>
      <c r="CL66" s="1270"/>
      <c r="CM66" s="1270"/>
      <c r="CN66" s="1270"/>
      <c r="CO66" s="1270"/>
      <c r="CP66" s="1270"/>
      <c r="CQ66" s="1270"/>
      <c r="CR66" s="1270"/>
      <c r="CS66" s="1270"/>
      <c r="CT66" s="1270"/>
      <c r="CU66" s="1270"/>
      <c r="CV66" s="1270"/>
      <c r="CW66" s="1270"/>
      <c r="CX66" s="1270"/>
      <c r="CY66" s="1270"/>
      <c r="CZ66" s="1270"/>
      <c r="DA66" s="1270"/>
      <c r="DB66" s="1270"/>
      <c r="DC66" s="1271"/>
    </row>
    <row r="67" spans="2:107" ht="13.2" x14ac:dyDescent="0.2">
      <c r="B67" s="372"/>
      <c r="AN67" s="1269"/>
      <c r="AO67" s="1270"/>
      <c r="AP67" s="1270"/>
      <c r="AQ67" s="1270"/>
      <c r="AR67" s="1270"/>
      <c r="AS67" s="1270"/>
      <c r="AT67" s="1270"/>
      <c r="AU67" s="1270"/>
      <c r="AV67" s="1270"/>
      <c r="AW67" s="1270"/>
      <c r="AX67" s="1270"/>
      <c r="AY67" s="1270"/>
      <c r="AZ67" s="1270"/>
      <c r="BA67" s="1270"/>
      <c r="BB67" s="1270"/>
      <c r="BC67" s="1270"/>
      <c r="BD67" s="1270"/>
      <c r="BE67" s="1270"/>
      <c r="BF67" s="1270"/>
      <c r="BG67" s="1270"/>
      <c r="BH67" s="1270"/>
      <c r="BI67" s="1270"/>
      <c r="BJ67" s="1270"/>
      <c r="BK67" s="1270"/>
      <c r="BL67" s="1270"/>
      <c r="BM67" s="1270"/>
      <c r="BN67" s="1270"/>
      <c r="BO67" s="1270"/>
      <c r="BP67" s="1270"/>
      <c r="BQ67" s="1270"/>
      <c r="BR67" s="1270"/>
      <c r="BS67" s="1270"/>
      <c r="BT67" s="1270"/>
      <c r="BU67" s="1270"/>
      <c r="BV67" s="1270"/>
      <c r="BW67" s="1270"/>
      <c r="BX67" s="1270"/>
      <c r="BY67" s="1270"/>
      <c r="BZ67" s="1270"/>
      <c r="CA67" s="1270"/>
      <c r="CB67" s="1270"/>
      <c r="CC67" s="1270"/>
      <c r="CD67" s="1270"/>
      <c r="CE67" s="1270"/>
      <c r="CF67" s="1270"/>
      <c r="CG67" s="1270"/>
      <c r="CH67" s="1270"/>
      <c r="CI67" s="1270"/>
      <c r="CJ67" s="1270"/>
      <c r="CK67" s="1270"/>
      <c r="CL67" s="1270"/>
      <c r="CM67" s="1270"/>
      <c r="CN67" s="1270"/>
      <c r="CO67" s="1270"/>
      <c r="CP67" s="1270"/>
      <c r="CQ67" s="1270"/>
      <c r="CR67" s="1270"/>
      <c r="CS67" s="1270"/>
      <c r="CT67" s="1270"/>
      <c r="CU67" s="1270"/>
      <c r="CV67" s="1270"/>
      <c r="CW67" s="1270"/>
      <c r="CX67" s="1270"/>
      <c r="CY67" s="1270"/>
      <c r="CZ67" s="1270"/>
      <c r="DA67" s="1270"/>
      <c r="DB67" s="1270"/>
      <c r="DC67" s="1271"/>
    </row>
    <row r="68" spans="2:107" ht="13.2" x14ac:dyDescent="0.2">
      <c r="B68" s="372"/>
      <c r="AN68" s="1269"/>
      <c r="AO68" s="1270"/>
      <c r="AP68" s="1270"/>
      <c r="AQ68" s="1270"/>
      <c r="AR68" s="1270"/>
      <c r="AS68" s="1270"/>
      <c r="AT68" s="1270"/>
      <c r="AU68" s="1270"/>
      <c r="AV68" s="1270"/>
      <c r="AW68" s="1270"/>
      <c r="AX68" s="1270"/>
      <c r="AY68" s="1270"/>
      <c r="AZ68" s="1270"/>
      <c r="BA68" s="1270"/>
      <c r="BB68" s="1270"/>
      <c r="BC68" s="1270"/>
      <c r="BD68" s="1270"/>
      <c r="BE68" s="1270"/>
      <c r="BF68" s="1270"/>
      <c r="BG68" s="1270"/>
      <c r="BH68" s="1270"/>
      <c r="BI68" s="1270"/>
      <c r="BJ68" s="1270"/>
      <c r="BK68" s="1270"/>
      <c r="BL68" s="1270"/>
      <c r="BM68" s="1270"/>
      <c r="BN68" s="1270"/>
      <c r="BO68" s="1270"/>
      <c r="BP68" s="1270"/>
      <c r="BQ68" s="1270"/>
      <c r="BR68" s="1270"/>
      <c r="BS68" s="1270"/>
      <c r="BT68" s="1270"/>
      <c r="BU68" s="1270"/>
      <c r="BV68" s="1270"/>
      <c r="BW68" s="1270"/>
      <c r="BX68" s="1270"/>
      <c r="BY68" s="1270"/>
      <c r="BZ68" s="1270"/>
      <c r="CA68" s="1270"/>
      <c r="CB68" s="1270"/>
      <c r="CC68" s="1270"/>
      <c r="CD68" s="1270"/>
      <c r="CE68" s="1270"/>
      <c r="CF68" s="1270"/>
      <c r="CG68" s="1270"/>
      <c r="CH68" s="1270"/>
      <c r="CI68" s="1270"/>
      <c r="CJ68" s="1270"/>
      <c r="CK68" s="1270"/>
      <c r="CL68" s="1270"/>
      <c r="CM68" s="1270"/>
      <c r="CN68" s="1270"/>
      <c r="CO68" s="1270"/>
      <c r="CP68" s="1270"/>
      <c r="CQ68" s="1270"/>
      <c r="CR68" s="1270"/>
      <c r="CS68" s="1270"/>
      <c r="CT68" s="1270"/>
      <c r="CU68" s="1270"/>
      <c r="CV68" s="1270"/>
      <c r="CW68" s="1270"/>
      <c r="CX68" s="1270"/>
      <c r="CY68" s="1270"/>
      <c r="CZ68" s="1270"/>
      <c r="DA68" s="1270"/>
      <c r="DB68" s="1270"/>
      <c r="DC68" s="1271"/>
    </row>
    <row r="69" spans="2:107" ht="13.2" x14ac:dyDescent="0.2">
      <c r="B69" s="372"/>
      <c r="AN69" s="1272"/>
      <c r="AO69" s="1273"/>
      <c r="AP69" s="1273"/>
      <c r="AQ69" s="1273"/>
      <c r="AR69" s="1273"/>
      <c r="AS69" s="1273"/>
      <c r="AT69" s="1273"/>
      <c r="AU69" s="1273"/>
      <c r="AV69" s="1273"/>
      <c r="AW69" s="1273"/>
      <c r="AX69" s="1273"/>
      <c r="AY69" s="1273"/>
      <c r="AZ69" s="1273"/>
      <c r="BA69" s="1273"/>
      <c r="BB69" s="1273"/>
      <c r="BC69" s="1273"/>
      <c r="BD69" s="1273"/>
      <c r="BE69" s="1273"/>
      <c r="BF69" s="1273"/>
      <c r="BG69" s="1273"/>
      <c r="BH69" s="1273"/>
      <c r="BI69" s="1273"/>
      <c r="BJ69" s="1273"/>
      <c r="BK69" s="1273"/>
      <c r="BL69" s="1273"/>
      <c r="BM69" s="1273"/>
      <c r="BN69" s="1273"/>
      <c r="BO69" s="1273"/>
      <c r="BP69" s="1273"/>
      <c r="BQ69" s="1273"/>
      <c r="BR69" s="1273"/>
      <c r="BS69" s="1273"/>
      <c r="BT69" s="1273"/>
      <c r="BU69" s="1273"/>
      <c r="BV69" s="1273"/>
      <c r="BW69" s="1273"/>
      <c r="BX69" s="1273"/>
      <c r="BY69" s="1273"/>
      <c r="BZ69" s="1273"/>
      <c r="CA69" s="1273"/>
      <c r="CB69" s="1273"/>
      <c r="CC69" s="1273"/>
      <c r="CD69" s="1273"/>
      <c r="CE69" s="1273"/>
      <c r="CF69" s="1273"/>
      <c r="CG69" s="1273"/>
      <c r="CH69" s="1273"/>
      <c r="CI69" s="1273"/>
      <c r="CJ69" s="1273"/>
      <c r="CK69" s="1273"/>
      <c r="CL69" s="1273"/>
      <c r="CM69" s="1273"/>
      <c r="CN69" s="1273"/>
      <c r="CO69" s="1273"/>
      <c r="CP69" s="1273"/>
      <c r="CQ69" s="1273"/>
      <c r="CR69" s="1273"/>
      <c r="CS69" s="1273"/>
      <c r="CT69" s="1273"/>
      <c r="CU69" s="1273"/>
      <c r="CV69" s="1273"/>
      <c r="CW69" s="1273"/>
      <c r="CX69" s="1273"/>
      <c r="CY69" s="1273"/>
      <c r="CZ69" s="1273"/>
      <c r="DA69" s="1273"/>
      <c r="DB69" s="1273"/>
      <c r="DC69" s="1274"/>
    </row>
    <row r="70" spans="2:107" ht="13.2"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2" x14ac:dyDescent="0.2">
      <c r="B71" s="372"/>
      <c r="G71" s="397"/>
      <c r="I71" s="398"/>
      <c r="J71" s="395"/>
      <c r="K71" s="395"/>
      <c r="L71" s="396"/>
      <c r="M71" s="395"/>
      <c r="N71" s="396"/>
      <c r="AM71" s="397"/>
      <c r="AN71" s="366" t="s">
        <v>572</v>
      </c>
    </row>
    <row r="72" spans="2:107" ht="13.2" x14ac:dyDescent="0.2">
      <c r="B72" s="372"/>
      <c r="G72" s="1260"/>
      <c r="H72" s="1260"/>
      <c r="I72" s="1260"/>
      <c r="J72" s="1260"/>
      <c r="K72" s="382"/>
      <c r="L72" s="382"/>
      <c r="M72" s="383"/>
      <c r="N72" s="383"/>
      <c r="AN72" s="1263"/>
      <c r="AO72" s="1264"/>
      <c r="AP72" s="1264"/>
      <c r="AQ72" s="1264"/>
      <c r="AR72" s="1264"/>
      <c r="AS72" s="1264"/>
      <c r="AT72" s="1264"/>
      <c r="AU72" s="1264"/>
      <c r="AV72" s="1264"/>
      <c r="AW72" s="1264"/>
      <c r="AX72" s="1264"/>
      <c r="AY72" s="1264"/>
      <c r="AZ72" s="1264"/>
      <c r="BA72" s="1264"/>
      <c r="BB72" s="1264"/>
      <c r="BC72" s="1264"/>
      <c r="BD72" s="1264"/>
      <c r="BE72" s="1264"/>
      <c r="BF72" s="1264"/>
      <c r="BG72" s="1264"/>
      <c r="BH72" s="1264"/>
      <c r="BI72" s="1264"/>
      <c r="BJ72" s="1264"/>
      <c r="BK72" s="1264"/>
      <c r="BL72" s="1264"/>
      <c r="BM72" s="1264"/>
      <c r="BN72" s="1264"/>
      <c r="BO72" s="1265"/>
      <c r="BP72" s="1259" t="s">
        <v>527</v>
      </c>
      <c r="BQ72" s="1259"/>
      <c r="BR72" s="1259"/>
      <c r="BS72" s="1259"/>
      <c r="BT72" s="1259"/>
      <c r="BU72" s="1259"/>
      <c r="BV72" s="1259"/>
      <c r="BW72" s="1259"/>
      <c r="BX72" s="1259" t="s">
        <v>528</v>
      </c>
      <c r="BY72" s="1259"/>
      <c r="BZ72" s="1259"/>
      <c r="CA72" s="1259"/>
      <c r="CB72" s="1259"/>
      <c r="CC72" s="1259"/>
      <c r="CD72" s="1259"/>
      <c r="CE72" s="1259"/>
      <c r="CF72" s="1259" t="s">
        <v>529</v>
      </c>
      <c r="CG72" s="1259"/>
      <c r="CH72" s="1259"/>
      <c r="CI72" s="1259"/>
      <c r="CJ72" s="1259"/>
      <c r="CK72" s="1259"/>
      <c r="CL72" s="1259"/>
      <c r="CM72" s="1259"/>
      <c r="CN72" s="1259" t="s">
        <v>530</v>
      </c>
      <c r="CO72" s="1259"/>
      <c r="CP72" s="1259"/>
      <c r="CQ72" s="1259"/>
      <c r="CR72" s="1259"/>
      <c r="CS72" s="1259"/>
      <c r="CT72" s="1259"/>
      <c r="CU72" s="1259"/>
      <c r="CV72" s="1259" t="s">
        <v>531</v>
      </c>
      <c r="CW72" s="1259"/>
      <c r="CX72" s="1259"/>
      <c r="CY72" s="1259"/>
      <c r="CZ72" s="1259"/>
      <c r="DA72" s="1259"/>
      <c r="DB72" s="1259"/>
      <c r="DC72" s="1259"/>
    </row>
    <row r="73" spans="2:107" ht="13.2" x14ac:dyDescent="0.2">
      <c r="B73" s="372"/>
      <c r="G73" s="1262"/>
      <c r="H73" s="1262"/>
      <c r="I73" s="1262"/>
      <c r="J73" s="1262"/>
      <c r="K73" s="1258"/>
      <c r="L73" s="1258"/>
      <c r="M73" s="1258"/>
      <c r="N73" s="1258"/>
      <c r="AM73" s="381"/>
      <c r="AN73" s="1257" t="s">
        <v>573</v>
      </c>
      <c r="AO73" s="1257"/>
      <c r="AP73" s="1257"/>
      <c r="AQ73" s="1257"/>
      <c r="AR73" s="1257"/>
      <c r="AS73" s="1257"/>
      <c r="AT73" s="1257"/>
      <c r="AU73" s="1257"/>
      <c r="AV73" s="1257"/>
      <c r="AW73" s="1257"/>
      <c r="AX73" s="1257"/>
      <c r="AY73" s="1257"/>
      <c r="AZ73" s="1257"/>
      <c r="BA73" s="1257"/>
      <c r="BB73" s="1257" t="s">
        <v>574</v>
      </c>
      <c r="BC73" s="1257"/>
      <c r="BD73" s="1257"/>
      <c r="BE73" s="1257"/>
      <c r="BF73" s="1257"/>
      <c r="BG73" s="1257"/>
      <c r="BH73" s="1257"/>
      <c r="BI73" s="1257"/>
      <c r="BJ73" s="1257"/>
      <c r="BK73" s="1257"/>
      <c r="BL73" s="1257"/>
      <c r="BM73" s="1257"/>
      <c r="BN73" s="1257"/>
      <c r="BO73" s="1257"/>
      <c r="BP73" s="1254"/>
      <c r="BQ73" s="1254"/>
      <c r="BR73" s="1254"/>
      <c r="BS73" s="1254"/>
      <c r="BT73" s="1254"/>
      <c r="BU73" s="1254"/>
      <c r="BV73" s="1254"/>
      <c r="BW73" s="1254"/>
      <c r="BX73" s="1254"/>
      <c r="BY73" s="1254"/>
      <c r="BZ73" s="1254"/>
      <c r="CA73" s="1254"/>
      <c r="CB73" s="1254"/>
      <c r="CC73" s="1254"/>
      <c r="CD73" s="1254"/>
      <c r="CE73" s="1254"/>
      <c r="CF73" s="1254"/>
      <c r="CG73" s="1254"/>
      <c r="CH73" s="1254"/>
      <c r="CI73" s="1254"/>
      <c r="CJ73" s="1254"/>
      <c r="CK73" s="1254"/>
      <c r="CL73" s="1254"/>
      <c r="CM73" s="1254"/>
      <c r="CN73" s="1254"/>
      <c r="CO73" s="1254"/>
      <c r="CP73" s="1254"/>
      <c r="CQ73" s="1254"/>
      <c r="CR73" s="1254"/>
      <c r="CS73" s="1254"/>
      <c r="CT73" s="1254"/>
      <c r="CU73" s="1254"/>
      <c r="CV73" s="1254"/>
      <c r="CW73" s="1254"/>
      <c r="CX73" s="1254"/>
      <c r="CY73" s="1254"/>
      <c r="CZ73" s="1254"/>
      <c r="DA73" s="1254"/>
      <c r="DB73" s="1254"/>
      <c r="DC73" s="1254"/>
    </row>
    <row r="74" spans="2:107" ht="13.2" x14ac:dyDescent="0.2">
      <c r="B74" s="372"/>
      <c r="G74" s="1262"/>
      <c r="H74" s="1262"/>
      <c r="I74" s="1262"/>
      <c r="J74" s="1262"/>
      <c r="K74" s="1258"/>
      <c r="L74" s="1258"/>
      <c r="M74" s="1258"/>
      <c r="N74" s="1258"/>
      <c r="AM74" s="381"/>
      <c r="AN74" s="1257"/>
      <c r="AO74" s="1257"/>
      <c r="AP74" s="1257"/>
      <c r="AQ74" s="1257"/>
      <c r="AR74" s="1257"/>
      <c r="AS74" s="1257"/>
      <c r="AT74" s="1257"/>
      <c r="AU74" s="1257"/>
      <c r="AV74" s="1257"/>
      <c r="AW74" s="1257"/>
      <c r="AX74" s="1257"/>
      <c r="AY74" s="1257"/>
      <c r="AZ74" s="1257"/>
      <c r="BA74" s="1257"/>
      <c r="BB74" s="1257"/>
      <c r="BC74" s="1257"/>
      <c r="BD74" s="1257"/>
      <c r="BE74" s="1257"/>
      <c r="BF74" s="1257"/>
      <c r="BG74" s="1257"/>
      <c r="BH74" s="1257"/>
      <c r="BI74" s="1257"/>
      <c r="BJ74" s="1257"/>
      <c r="BK74" s="1257"/>
      <c r="BL74" s="1257"/>
      <c r="BM74" s="1257"/>
      <c r="BN74" s="1257"/>
      <c r="BO74" s="1257"/>
      <c r="BP74" s="1254"/>
      <c r="BQ74" s="1254"/>
      <c r="BR74" s="1254"/>
      <c r="BS74" s="1254"/>
      <c r="BT74" s="1254"/>
      <c r="BU74" s="1254"/>
      <c r="BV74" s="1254"/>
      <c r="BW74" s="1254"/>
      <c r="BX74" s="1254"/>
      <c r="BY74" s="1254"/>
      <c r="BZ74" s="1254"/>
      <c r="CA74" s="1254"/>
      <c r="CB74" s="1254"/>
      <c r="CC74" s="1254"/>
      <c r="CD74" s="1254"/>
      <c r="CE74" s="1254"/>
      <c r="CF74" s="1254"/>
      <c r="CG74" s="1254"/>
      <c r="CH74" s="1254"/>
      <c r="CI74" s="1254"/>
      <c r="CJ74" s="1254"/>
      <c r="CK74" s="1254"/>
      <c r="CL74" s="1254"/>
      <c r="CM74" s="1254"/>
      <c r="CN74" s="1254"/>
      <c r="CO74" s="1254"/>
      <c r="CP74" s="1254"/>
      <c r="CQ74" s="1254"/>
      <c r="CR74" s="1254"/>
      <c r="CS74" s="1254"/>
      <c r="CT74" s="1254"/>
      <c r="CU74" s="1254"/>
      <c r="CV74" s="1254"/>
      <c r="CW74" s="1254"/>
      <c r="CX74" s="1254"/>
      <c r="CY74" s="1254"/>
      <c r="CZ74" s="1254"/>
      <c r="DA74" s="1254"/>
      <c r="DB74" s="1254"/>
      <c r="DC74" s="1254"/>
    </row>
    <row r="75" spans="2:107" ht="13.2" x14ac:dyDescent="0.2">
      <c r="B75" s="372"/>
      <c r="G75" s="1262"/>
      <c r="H75" s="1262"/>
      <c r="I75" s="1260"/>
      <c r="J75" s="1260"/>
      <c r="K75" s="1261"/>
      <c r="L75" s="1261"/>
      <c r="M75" s="1261"/>
      <c r="N75" s="1261"/>
      <c r="AM75" s="381"/>
      <c r="AN75" s="1257"/>
      <c r="AO75" s="1257"/>
      <c r="AP75" s="1257"/>
      <c r="AQ75" s="1257"/>
      <c r="AR75" s="1257"/>
      <c r="AS75" s="1257"/>
      <c r="AT75" s="1257"/>
      <c r="AU75" s="1257"/>
      <c r="AV75" s="1257"/>
      <c r="AW75" s="1257"/>
      <c r="AX75" s="1257"/>
      <c r="AY75" s="1257"/>
      <c r="AZ75" s="1257"/>
      <c r="BA75" s="1257"/>
      <c r="BB75" s="1257" t="s">
        <v>579</v>
      </c>
      <c r="BC75" s="1257"/>
      <c r="BD75" s="1257"/>
      <c r="BE75" s="1257"/>
      <c r="BF75" s="1257"/>
      <c r="BG75" s="1257"/>
      <c r="BH75" s="1257"/>
      <c r="BI75" s="1257"/>
      <c r="BJ75" s="1257"/>
      <c r="BK75" s="1257"/>
      <c r="BL75" s="1257"/>
      <c r="BM75" s="1257"/>
      <c r="BN75" s="1257"/>
      <c r="BO75" s="1257"/>
      <c r="BP75" s="1254">
        <v>3.5</v>
      </c>
      <c r="BQ75" s="1254"/>
      <c r="BR75" s="1254"/>
      <c r="BS75" s="1254"/>
      <c r="BT75" s="1254"/>
      <c r="BU75" s="1254"/>
      <c r="BV75" s="1254"/>
      <c r="BW75" s="1254"/>
      <c r="BX75" s="1254">
        <v>3.8</v>
      </c>
      <c r="BY75" s="1254"/>
      <c r="BZ75" s="1254"/>
      <c r="CA75" s="1254"/>
      <c r="CB75" s="1254"/>
      <c r="CC75" s="1254"/>
      <c r="CD75" s="1254"/>
      <c r="CE75" s="1254"/>
      <c r="CF75" s="1254">
        <v>4.2</v>
      </c>
      <c r="CG75" s="1254"/>
      <c r="CH75" s="1254"/>
      <c r="CI75" s="1254"/>
      <c r="CJ75" s="1254"/>
      <c r="CK75" s="1254"/>
      <c r="CL75" s="1254"/>
      <c r="CM75" s="1254"/>
      <c r="CN75" s="1254">
        <v>4.3</v>
      </c>
      <c r="CO75" s="1254"/>
      <c r="CP75" s="1254"/>
      <c r="CQ75" s="1254"/>
      <c r="CR75" s="1254"/>
      <c r="CS75" s="1254"/>
      <c r="CT75" s="1254"/>
      <c r="CU75" s="1254"/>
      <c r="CV75" s="1254">
        <v>4</v>
      </c>
      <c r="CW75" s="1254"/>
      <c r="CX75" s="1254"/>
      <c r="CY75" s="1254"/>
      <c r="CZ75" s="1254"/>
      <c r="DA75" s="1254"/>
      <c r="DB75" s="1254"/>
      <c r="DC75" s="1254"/>
    </row>
    <row r="76" spans="2:107" ht="13.2" x14ac:dyDescent="0.2">
      <c r="B76" s="372"/>
      <c r="G76" s="1262"/>
      <c r="H76" s="1262"/>
      <c r="I76" s="1260"/>
      <c r="J76" s="1260"/>
      <c r="K76" s="1261"/>
      <c r="L76" s="1261"/>
      <c r="M76" s="1261"/>
      <c r="N76" s="1261"/>
      <c r="AM76" s="381"/>
      <c r="AN76" s="1257"/>
      <c r="AO76" s="1257"/>
      <c r="AP76" s="1257"/>
      <c r="AQ76" s="1257"/>
      <c r="AR76" s="1257"/>
      <c r="AS76" s="1257"/>
      <c r="AT76" s="1257"/>
      <c r="AU76" s="1257"/>
      <c r="AV76" s="1257"/>
      <c r="AW76" s="1257"/>
      <c r="AX76" s="1257"/>
      <c r="AY76" s="1257"/>
      <c r="AZ76" s="1257"/>
      <c r="BA76" s="1257"/>
      <c r="BB76" s="1257"/>
      <c r="BC76" s="1257"/>
      <c r="BD76" s="1257"/>
      <c r="BE76" s="1257"/>
      <c r="BF76" s="1257"/>
      <c r="BG76" s="1257"/>
      <c r="BH76" s="1257"/>
      <c r="BI76" s="1257"/>
      <c r="BJ76" s="1257"/>
      <c r="BK76" s="1257"/>
      <c r="BL76" s="1257"/>
      <c r="BM76" s="1257"/>
      <c r="BN76" s="1257"/>
      <c r="BO76" s="1257"/>
      <c r="BP76" s="1254"/>
      <c r="BQ76" s="1254"/>
      <c r="BR76" s="1254"/>
      <c r="BS76" s="1254"/>
      <c r="BT76" s="1254"/>
      <c r="BU76" s="1254"/>
      <c r="BV76" s="1254"/>
      <c r="BW76" s="1254"/>
      <c r="BX76" s="1254"/>
      <c r="BY76" s="1254"/>
      <c r="BZ76" s="1254"/>
      <c r="CA76" s="1254"/>
      <c r="CB76" s="1254"/>
      <c r="CC76" s="1254"/>
      <c r="CD76" s="1254"/>
      <c r="CE76" s="1254"/>
      <c r="CF76" s="1254"/>
      <c r="CG76" s="1254"/>
      <c r="CH76" s="1254"/>
      <c r="CI76" s="1254"/>
      <c r="CJ76" s="1254"/>
      <c r="CK76" s="1254"/>
      <c r="CL76" s="1254"/>
      <c r="CM76" s="1254"/>
      <c r="CN76" s="1254"/>
      <c r="CO76" s="1254"/>
      <c r="CP76" s="1254"/>
      <c r="CQ76" s="1254"/>
      <c r="CR76" s="1254"/>
      <c r="CS76" s="1254"/>
      <c r="CT76" s="1254"/>
      <c r="CU76" s="1254"/>
      <c r="CV76" s="1254"/>
      <c r="CW76" s="1254"/>
      <c r="CX76" s="1254"/>
      <c r="CY76" s="1254"/>
      <c r="CZ76" s="1254"/>
      <c r="DA76" s="1254"/>
      <c r="DB76" s="1254"/>
      <c r="DC76" s="1254"/>
    </row>
    <row r="77" spans="2:107" ht="13.2" x14ac:dyDescent="0.2">
      <c r="B77" s="372"/>
      <c r="G77" s="1260"/>
      <c r="H77" s="1260"/>
      <c r="I77" s="1260"/>
      <c r="J77" s="1260"/>
      <c r="K77" s="1258"/>
      <c r="L77" s="1258"/>
      <c r="M77" s="1258"/>
      <c r="N77" s="1258"/>
      <c r="AN77" s="1259" t="s">
        <v>580</v>
      </c>
      <c r="AO77" s="1259"/>
      <c r="AP77" s="1259"/>
      <c r="AQ77" s="1259"/>
      <c r="AR77" s="1259"/>
      <c r="AS77" s="1259"/>
      <c r="AT77" s="1259"/>
      <c r="AU77" s="1259"/>
      <c r="AV77" s="1259"/>
      <c r="AW77" s="1259"/>
      <c r="AX77" s="1259"/>
      <c r="AY77" s="1259"/>
      <c r="AZ77" s="1259"/>
      <c r="BA77" s="1259"/>
      <c r="BB77" s="1257" t="s">
        <v>581</v>
      </c>
      <c r="BC77" s="1257"/>
      <c r="BD77" s="1257"/>
      <c r="BE77" s="1257"/>
      <c r="BF77" s="1257"/>
      <c r="BG77" s="1257"/>
      <c r="BH77" s="1257"/>
      <c r="BI77" s="1257"/>
      <c r="BJ77" s="1257"/>
      <c r="BK77" s="1257"/>
      <c r="BL77" s="1257"/>
      <c r="BM77" s="1257"/>
      <c r="BN77" s="1257"/>
      <c r="BO77" s="1257"/>
      <c r="BP77" s="1254">
        <v>14.5</v>
      </c>
      <c r="BQ77" s="1254"/>
      <c r="BR77" s="1254"/>
      <c r="BS77" s="1254"/>
      <c r="BT77" s="1254"/>
      <c r="BU77" s="1254"/>
      <c r="BV77" s="1254"/>
      <c r="BW77" s="1254"/>
      <c r="BX77" s="1254">
        <v>25.2</v>
      </c>
      <c r="BY77" s="1254"/>
      <c r="BZ77" s="1254"/>
      <c r="CA77" s="1254"/>
      <c r="CB77" s="1254"/>
      <c r="CC77" s="1254"/>
      <c r="CD77" s="1254"/>
      <c r="CE77" s="1254"/>
      <c r="CF77" s="1254">
        <v>15.7</v>
      </c>
      <c r="CG77" s="1254"/>
      <c r="CH77" s="1254"/>
      <c r="CI77" s="1254"/>
      <c r="CJ77" s="1254"/>
      <c r="CK77" s="1254"/>
      <c r="CL77" s="1254"/>
      <c r="CM77" s="1254"/>
      <c r="CN77" s="1254">
        <v>10.199999999999999</v>
      </c>
      <c r="CO77" s="1254"/>
      <c r="CP77" s="1254"/>
      <c r="CQ77" s="1254"/>
      <c r="CR77" s="1254"/>
      <c r="CS77" s="1254"/>
      <c r="CT77" s="1254"/>
      <c r="CU77" s="1254"/>
      <c r="CV77" s="1254">
        <v>10.5</v>
      </c>
      <c r="CW77" s="1254"/>
      <c r="CX77" s="1254"/>
      <c r="CY77" s="1254"/>
      <c r="CZ77" s="1254"/>
      <c r="DA77" s="1254"/>
      <c r="DB77" s="1254"/>
      <c r="DC77" s="1254"/>
    </row>
    <row r="78" spans="2:107" ht="13.2" x14ac:dyDescent="0.2">
      <c r="B78" s="372"/>
      <c r="G78" s="1260"/>
      <c r="H78" s="1260"/>
      <c r="I78" s="1260"/>
      <c r="J78" s="1260"/>
      <c r="K78" s="1258"/>
      <c r="L78" s="1258"/>
      <c r="M78" s="1258"/>
      <c r="N78" s="1258"/>
      <c r="AN78" s="1259"/>
      <c r="AO78" s="1259"/>
      <c r="AP78" s="1259"/>
      <c r="AQ78" s="1259"/>
      <c r="AR78" s="1259"/>
      <c r="AS78" s="1259"/>
      <c r="AT78" s="1259"/>
      <c r="AU78" s="1259"/>
      <c r="AV78" s="1259"/>
      <c r="AW78" s="1259"/>
      <c r="AX78" s="1259"/>
      <c r="AY78" s="1259"/>
      <c r="AZ78" s="1259"/>
      <c r="BA78" s="1259"/>
      <c r="BB78" s="1257"/>
      <c r="BC78" s="1257"/>
      <c r="BD78" s="1257"/>
      <c r="BE78" s="1257"/>
      <c r="BF78" s="1257"/>
      <c r="BG78" s="1257"/>
      <c r="BH78" s="1257"/>
      <c r="BI78" s="1257"/>
      <c r="BJ78" s="1257"/>
      <c r="BK78" s="1257"/>
      <c r="BL78" s="1257"/>
      <c r="BM78" s="1257"/>
      <c r="BN78" s="1257"/>
      <c r="BO78" s="1257"/>
      <c r="BP78" s="1254"/>
      <c r="BQ78" s="1254"/>
      <c r="BR78" s="1254"/>
      <c r="BS78" s="1254"/>
      <c r="BT78" s="1254"/>
      <c r="BU78" s="1254"/>
      <c r="BV78" s="1254"/>
      <c r="BW78" s="1254"/>
      <c r="BX78" s="1254"/>
      <c r="BY78" s="1254"/>
      <c r="BZ78" s="1254"/>
      <c r="CA78" s="1254"/>
      <c r="CB78" s="1254"/>
      <c r="CC78" s="1254"/>
      <c r="CD78" s="1254"/>
      <c r="CE78" s="1254"/>
      <c r="CF78" s="1254"/>
      <c r="CG78" s="1254"/>
      <c r="CH78" s="1254"/>
      <c r="CI78" s="1254"/>
      <c r="CJ78" s="1254"/>
      <c r="CK78" s="1254"/>
      <c r="CL78" s="1254"/>
      <c r="CM78" s="1254"/>
      <c r="CN78" s="1254"/>
      <c r="CO78" s="1254"/>
      <c r="CP78" s="1254"/>
      <c r="CQ78" s="1254"/>
      <c r="CR78" s="1254"/>
      <c r="CS78" s="1254"/>
      <c r="CT78" s="1254"/>
      <c r="CU78" s="1254"/>
      <c r="CV78" s="1254"/>
      <c r="CW78" s="1254"/>
      <c r="CX78" s="1254"/>
      <c r="CY78" s="1254"/>
      <c r="CZ78" s="1254"/>
      <c r="DA78" s="1254"/>
      <c r="DB78" s="1254"/>
      <c r="DC78" s="1254"/>
    </row>
    <row r="79" spans="2:107" ht="13.2" x14ac:dyDescent="0.2">
      <c r="B79" s="372"/>
      <c r="G79" s="1260"/>
      <c r="H79" s="1260"/>
      <c r="I79" s="1255"/>
      <c r="J79" s="1255"/>
      <c r="K79" s="1256"/>
      <c r="L79" s="1256"/>
      <c r="M79" s="1256"/>
      <c r="N79" s="1256"/>
      <c r="AN79" s="1259"/>
      <c r="AO79" s="1259"/>
      <c r="AP79" s="1259"/>
      <c r="AQ79" s="1259"/>
      <c r="AR79" s="1259"/>
      <c r="AS79" s="1259"/>
      <c r="AT79" s="1259"/>
      <c r="AU79" s="1259"/>
      <c r="AV79" s="1259"/>
      <c r="AW79" s="1259"/>
      <c r="AX79" s="1259"/>
      <c r="AY79" s="1259"/>
      <c r="AZ79" s="1259"/>
      <c r="BA79" s="1259"/>
      <c r="BB79" s="1257" t="s">
        <v>582</v>
      </c>
      <c r="BC79" s="1257"/>
      <c r="BD79" s="1257"/>
      <c r="BE79" s="1257"/>
      <c r="BF79" s="1257"/>
      <c r="BG79" s="1257"/>
      <c r="BH79" s="1257"/>
      <c r="BI79" s="1257"/>
      <c r="BJ79" s="1257"/>
      <c r="BK79" s="1257"/>
      <c r="BL79" s="1257"/>
      <c r="BM79" s="1257"/>
      <c r="BN79" s="1257"/>
      <c r="BO79" s="1257"/>
      <c r="BP79" s="1254">
        <v>8.4</v>
      </c>
      <c r="BQ79" s="1254"/>
      <c r="BR79" s="1254"/>
      <c r="BS79" s="1254"/>
      <c r="BT79" s="1254"/>
      <c r="BU79" s="1254"/>
      <c r="BV79" s="1254"/>
      <c r="BW79" s="1254"/>
      <c r="BX79" s="1254">
        <v>8.9</v>
      </c>
      <c r="BY79" s="1254"/>
      <c r="BZ79" s="1254"/>
      <c r="CA79" s="1254"/>
      <c r="CB79" s="1254"/>
      <c r="CC79" s="1254"/>
      <c r="CD79" s="1254"/>
      <c r="CE79" s="1254"/>
      <c r="CF79" s="1254">
        <v>8.9</v>
      </c>
      <c r="CG79" s="1254"/>
      <c r="CH79" s="1254"/>
      <c r="CI79" s="1254"/>
      <c r="CJ79" s="1254"/>
      <c r="CK79" s="1254"/>
      <c r="CL79" s="1254"/>
      <c r="CM79" s="1254"/>
      <c r="CN79" s="1254">
        <v>9</v>
      </c>
      <c r="CO79" s="1254"/>
      <c r="CP79" s="1254"/>
      <c r="CQ79" s="1254"/>
      <c r="CR79" s="1254"/>
      <c r="CS79" s="1254"/>
      <c r="CT79" s="1254"/>
      <c r="CU79" s="1254"/>
      <c r="CV79" s="1254">
        <v>8.9</v>
      </c>
      <c r="CW79" s="1254"/>
      <c r="CX79" s="1254"/>
      <c r="CY79" s="1254"/>
      <c r="CZ79" s="1254"/>
      <c r="DA79" s="1254"/>
      <c r="DB79" s="1254"/>
      <c r="DC79" s="1254"/>
    </row>
    <row r="80" spans="2:107" ht="13.2" x14ac:dyDescent="0.2">
      <c r="B80" s="372"/>
      <c r="G80" s="1260"/>
      <c r="H80" s="1260"/>
      <c r="I80" s="1255"/>
      <c r="J80" s="1255"/>
      <c r="K80" s="1256"/>
      <c r="L80" s="1256"/>
      <c r="M80" s="1256"/>
      <c r="N80" s="1256"/>
      <c r="AN80" s="1259"/>
      <c r="AO80" s="1259"/>
      <c r="AP80" s="1259"/>
      <c r="AQ80" s="1259"/>
      <c r="AR80" s="1259"/>
      <c r="AS80" s="1259"/>
      <c r="AT80" s="1259"/>
      <c r="AU80" s="1259"/>
      <c r="AV80" s="1259"/>
      <c r="AW80" s="1259"/>
      <c r="AX80" s="1259"/>
      <c r="AY80" s="1259"/>
      <c r="AZ80" s="1259"/>
      <c r="BA80" s="1259"/>
      <c r="BB80" s="1257"/>
      <c r="BC80" s="1257"/>
      <c r="BD80" s="1257"/>
      <c r="BE80" s="1257"/>
      <c r="BF80" s="1257"/>
      <c r="BG80" s="1257"/>
      <c r="BH80" s="1257"/>
      <c r="BI80" s="1257"/>
      <c r="BJ80" s="1257"/>
      <c r="BK80" s="1257"/>
      <c r="BL80" s="1257"/>
      <c r="BM80" s="1257"/>
      <c r="BN80" s="1257"/>
      <c r="BO80" s="1257"/>
      <c r="BP80" s="1254"/>
      <c r="BQ80" s="1254"/>
      <c r="BR80" s="1254"/>
      <c r="BS80" s="1254"/>
      <c r="BT80" s="1254"/>
      <c r="BU80" s="1254"/>
      <c r="BV80" s="1254"/>
      <c r="BW80" s="1254"/>
      <c r="BX80" s="1254"/>
      <c r="BY80" s="1254"/>
      <c r="BZ80" s="1254"/>
      <c r="CA80" s="1254"/>
      <c r="CB80" s="1254"/>
      <c r="CC80" s="1254"/>
      <c r="CD80" s="1254"/>
      <c r="CE80" s="1254"/>
      <c r="CF80" s="1254"/>
      <c r="CG80" s="1254"/>
      <c r="CH80" s="1254"/>
      <c r="CI80" s="1254"/>
      <c r="CJ80" s="1254"/>
      <c r="CK80" s="1254"/>
      <c r="CL80" s="1254"/>
      <c r="CM80" s="1254"/>
      <c r="CN80" s="1254"/>
      <c r="CO80" s="1254"/>
      <c r="CP80" s="1254"/>
      <c r="CQ80" s="1254"/>
      <c r="CR80" s="1254"/>
      <c r="CS80" s="1254"/>
      <c r="CT80" s="1254"/>
      <c r="CU80" s="1254"/>
      <c r="CV80" s="1254"/>
      <c r="CW80" s="1254"/>
      <c r="CX80" s="1254"/>
      <c r="CY80" s="1254"/>
      <c r="CZ80" s="1254"/>
      <c r="DA80" s="1254"/>
      <c r="DB80" s="1254"/>
      <c r="DC80" s="1254"/>
    </row>
    <row r="81" spans="2:109" ht="13.2" x14ac:dyDescent="0.2">
      <c r="B81" s="372"/>
    </row>
    <row r="82" spans="2:109" ht="16.2"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2"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2" x14ac:dyDescent="0.2">
      <c r="DD84" s="366"/>
      <c r="DE84" s="366"/>
    </row>
    <row r="85" spans="2:109" ht="13.2" x14ac:dyDescent="0.2">
      <c r="DD85" s="366"/>
      <c r="DE85" s="366"/>
    </row>
  </sheetData>
  <sheetProtection algorithmName="SHA-512" hashValue="EyK5io5K0uuWtJgAn5uQQNd4puKTtx2yfJyVl2tdkz2Tbx//uHEd6vtPtEBlY3n7FqnobIQHj4Kr4/26wtIdcQ==" saltValue="Qf3qR9XS7w0C2ZnwIf7ZH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76" zoomScale="75" zoomScaleNormal="75" zoomScaleSheetLayoutView="70" workbookViewId="0">
      <selection activeCell="AI83" sqref="AI83"/>
    </sheetView>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2" x14ac:dyDescent="0.2">
      <c r="S2" s="247"/>
      <c r="AH2" s="247"/>
    </row>
    <row r="3" spans="1: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2" x14ac:dyDescent="0.2"/>
    <row r="5" spans="1:34" ht="13.2" x14ac:dyDescent="0.2"/>
    <row r="6" spans="1:34" ht="13.2" x14ac:dyDescent="0.2"/>
    <row r="7" spans="1:34" ht="13.2" x14ac:dyDescent="0.2"/>
    <row r="8" spans="1:34" ht="13.2" x14ac:dyDescent="0.2"/>
    <row r="9" spans="1:34" ht="13.2" x14ac:dyDescent="0.2">
      <c r="AH9" s="247"/>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477</v>
      </c>
    </row>
  </sheetData>
  <sheetProtection algorithmName="SHA-512" hashValue="tJimS/SqNDZq0v4hr2iuEtoUKEPa5LgfSBHuXw1p1C/254HjKyg8HH6NmgXA8LKb7f/UHWWhj9orDMG873kkvw==" saltValue="ekKE5Fch0U8SBH4AlV6eX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E1" zoomScale="75" zoomScaleNormal="75" zoomScaleSheetLayoutView="55" workbookViewId="0">
      <selection activeCell="AI83" sqref="AI83"/>
    </sheetView>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2" x14ac:dyDescent="0.2">
      <c r="S2" s="247"/>
      <c r="AH2" s="247"/>
    </row>
    <row r="3" spans="2: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2" x14ac:dyDescent="0.2"/>
    <row r="5" spans="2:34" ht="13.2" x14ac:dyDescent="0.2"/>
    <row r="6" spans="2:34" ht="13.2" x14ac:dyDescent="0.2"/>
    <row r="7" spans="2:34" ht="13.2" x14ac:dyDescent="0.2"/>
    <row r="8" spans="2:34" ht="13.2" x14ac:dyDescent="0.2"/>
    <row r="9" spans="2:34" ht="13.2" x14ac:dyDescent="0.2">
      <c r="AH9" s="247"/>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c r="AG59" s="247"/>
      <c r="AH59" s="247"/>
    </row>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583</v>
      </c>
    </row>
  </sheetData>
  <sheetProtection algorithmName="SHA-512" hashValue="v92j3SrUPPxZXZicQsq66tL5Gp/Ua2Wb9o5oOOwPwXASrK7/wti6V7TAVOert64HXB0yDJwqWkbHjDikdKhO2Q==" saltValue="FOTolACDDFPDuk7+kqzbS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x14ac:dyDescent="0.2"/>
  <cols>
    <col min="1" max="1" width="45.88671875" style="132" customWidth="1"/>
    <col min="2" max="8" width="13.33203125" style="132" customWidth="1"/>
    <col min="9" max="16384" width="11.109375" style="132"/>
  </cols>
  <sheetData>
    <row r="1" spans="1:8" x14ac:dyDescent="0.2">
      <c r="A1" s="126"/>
      <c r="B1" s="127"/>
      <c r="C1" s="128"/>
      <c r="D1" s="129"/>
      <c r="E1" s="130"/>
      <c r="F1" s="130"/>
      <c r="G1" s="130"/>
      <c r="H1" s="131"/>
    </row>
    <row r="2" spans="1:8" x14ac:dyDescent="0.2">
      <c r="A2" s="133"/>
      <c r="B2" s="134"/>
      <c r="C2" s="135"/>
      <c r="D2" s="136" t="s">
        <v>50</v>
      </c>
      <c r="E2" s="137"/>
      <c r="F2" s="138" t="s">
        <v>526</v>
      </c>
      <c r="G2" s="139"/>
      <c r="H2" s="140"/>
    </row>
    <row r="3" spans="1:8" x14ac:dyDescent="0.2">
      <c r="A3" s="136" t="s">
        <v>519</v>
      </c>
      <c r="B3" s="141"/>
      <c r="C3" s="142"/>
      <c r="D3" s="143">
        <v>127651</v>
      </c>
      <c r="E3" s="144"/>
      <c r="F3" s="145">
        <v>128523</v>
      </c>
      <c r="G3" s="146"/>
      <c r="H3" s="147"/>
    </row>
    <row r="4" spans="1:8" x14ac:dyDescent="0.2">
      <c r="A4" s="148"/>
      <c r="B4" s="149"/>
      <c r="C4" s="150"/>
      <c r="D4" s="151">
        <v>90288</v>
      </c>
      <c r="E4" s="152"/>
      <c r="F4" s="153">
        <v>56792</v>
      </c>
      <c r="G4" s="154"/>
      <c r="H4" s="155"/>
    </row>
    <row r="5" spans="1:8" x14ac:dyDescent="0.2">
      <c r="A5" s="136" t="s">
        <v>521</v>
      </c>
      <c r="B5" s="141"/>
      <c r="C5" s="142"/>
      <c r="D5" s="143">
        <v>160410</v>
      </c>
      <c r="E5" s="144"/>
      <c r="F5" s="145">
        <v>96469</v>
      </c>
      <c r="G5" s="146"/>
      <c r="H5" s="147"/>
    </row>
    <row r="6" spans="1:8" x14ac:dyDescent="0.2">
      <c r="A6" s="148"/>
      <c r="B6" s="149"/>
      <c r="C6" s="150"/>
      <c r="D6" s="151">
        <v>120700</v>
      </c>
      <c r="E6" s="152"/>
      <c r="F6" s="153">
        <v>49775</v>
      </c>
      <c r="G6" s="154"/>
      <c r="H6" s="155"/>
    </row>
    <row r="7" spans="1:8" x14ac:dyDescent="0.2">
      <c r="A7" s="136" t="s">
        <v>522</v>
      </c>
      <c r="B7" s="141"/>
      <c r="C7" s="142"/>
      <c r="D7" s="143">
        <v>116257</v>
      </c>
      <c r="E7" s="144"/>
      <c r="F7" s="145">
        <v>85743</v>
      </c>
      <c r="G7" s="146"/>
      <c r="H7" s="147"/>
    </row>
    <row r="8" spans="1:8" x14ac:dyDescent="0.2">
      <c r="A8" s="148"/>
      <c r="B8" s="149"/>
      <c r="C8" s="150"/>
      <c r="D8" s="151">
        <v>51643</v>
      </c>
      <c r="E8" s="152"/>
      <c r="F8" s="153">
        <v>45231</v>
      </c>
      <c r="G8" s="154"/>
      <c r="H8" s="155"/>
    </row>
    <row r="9" spans="1:8" x14ac:dyDescent="0.2">
      <c r="A9" s="136" t="s">
        <v>523</v>
      </c>
      <c r="B9" s="141"/>
      <c r="C9" s="142"/>
      <c r="D9" s="143">
        <v>101897</v>
      </c>
      <c r="E9" s="144"/>
      <c r="F9" s="145">
        <v>92509</v>
      </c>
      <c r="G9" s="146"/>
      <c r="H9" s="147"/>
    </row>
    <row r="10" spans="1:8" x14ac:dyDescent="0.2">
      <c r="A10" s="148"/>
      <c r="B10" s="149"/>
      <c r="C10" s="150"/>
      <c r="D10" s="151">
        <v>62069</v>
      </c>
      <c r="E10" s="152"/>
      <c r="F10" s="153">
        <v>52274</v>
      </c>
      <c r="G10" s="154"/>
      <c r="H10" s="155"/>
    </row>
    <row r="11" spans="1:8" x14ac:dyDescent="0.2">
      <c r="A11" s="136" t="s">
        <v>524</v>
      </c>
      <c r="B11" s="141"/>
      <c r="C11" s="142"/>
      <c r="D11" s="143">
        <v>94928</v>
      </c>
      <c r="E11" s="144"/>
      <c r="F11" s="145">
        <v>98544</v>
      </c>
      <c r="G11" s="146"/>
      <c r="H11" s="147"/>
    </row>
    <row r="12" spans="1:8" x14ac:dyDescent="0.2">
      <c r="A12" s="148"/>
      <c r="B12" s="149"/>
      <c r="C12" s="156"/>
      <c r="D12" s="151">
        <v>48520</v>
      </c>
      <c r="E12" s="152"/>
      <c r="F12" s="153">
        <v>55816</v>
      </c>
      <c r="G12" s="154"/>
      <c r="H12" s="155"/>
    </row>
    <row r="13" spans="1:8" x14ac:dyDescent="0.2">
      <c r="A13" s="136"/>
      <c r="B13" s="141"/>
      <c r="C13" s="157"/>
      <c r="D13" s="158">
        <v>120229</v>
      </c>
      <c r="E13" s="159"/>
      <c r="F13" s="160">
        <v>100358</v>
      </c>
      <c r="G13" s="161"/>
      <c r="H13" s="147"/>
    </row>
    <row r="14" spans="1:8" x14ac:dyDescent="0.2">
      <c r="A14" s="148"/>
      <c r="B14" s="149"/>
      <c r="C14" s="150"/>
      <c r="D14" s="151">
        <v>74644</v>
      </c>
      <c r="E14" s="152"/>
      <c r="F14" s="153">
        <v>51978</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9.14</v>
      </c>
      <c r="C19" s="162">
        <f>ROUND(VALUE(SUBSTITUTE(実質収支比率等に係る経年分析!G$48,"▲","-")),2)</f>
        <v>6.71</v>
      </c>
      <c r="D19" s="162">
        <f>ROUND(VALUE(SUBSTITUTE(実質収支比率等に係る経年分析!H$48,"▲","-")),2)</f>
        <v>7.9</v>
      </c>
      <c r="E19" s="162">
        <f>ROUND(VALUE(SUBSTITUTE(実質収支比率等に係る経年分析!I$48,"▲","-")),2)</f>
        <v>5.03</v>
      </c>
      <c r="F19" s="162">
        <f>ROUND(VALUE(SUBSTITUTE(実質収支比率等に係る経年分析!J$48,"▲","-")),2)</f>
        <v>5.38</v>
      </c>
    </row>
    <row r="20" spans="1:11" x14ac:dyDescent="0.2">
      <c r="A20" s="162" t="s">
        <v>53</v>
      </c>
      <c r="B20" s="162">
        <f>ROUND(VALUE(SUBSTITUTE(実質収支比率等に係る経年分析!F$47,"▲","-")),2)</f>
        <v>12.26</v>
      </c>
      <c r="C20" s="162">
        <f>ROUND(VALUE(SUBSTITUTE(実質収支比率等に係る経年分析!G$47,"▲","-")),2)</f>
        <v>11.95</v>
      </c>
      <c r="D20" s="162">
        <f>ROUND(VALUE(SUBSTITUTE(実質収支比率等に係る経年分析!H$47,"▲","-")),2)</f>
        <v>12.28</v>
      </c>
      <c r="E20" s="162">
        <f>ROUND(VALUE(SUBSTITUTE(実質収支比率等に係る経年分析!I$47,"▲","-")),2)</f>
        <v>12.17</v>
      </c>
      <c r="F20" s="162">
        <f>ROUND(VALUE(SUBSTITUTE(実質収支比率等に係る経年分析!J$47,"▲","-")),2)</f>
        <v>12.11</v>
      </c>
    </row>
    <row r="21" spans="1:11" x14ac:dyDescent="0.2">
      <c r="A21" s="162" t="s">
        <v>54</v>
      </c>
      <c r="B21" s="162">
        <f>IF(ISNUMBER(VALUE(SUBSTITUTE(実質収支比率等に係る経年分析!F$49,"▲","-"))),ROUND(VALUE(SUBSTITUTE(実質収支比率等に係る経年分析!F$49,"▲","-")),2),NA())</f>
        <v>4.83</v>
      </c>
      <c r="C21" s="162">
        <f>IF(ISNUMBER(VALUE(SUBSTITUTE(実質収支比率等に係る経年分析!G$49,"▲","-"))),ROUND(VALUE(SUBSTITUTE(実質収支比率等に係る経年分析!G$49,"▲","-")),2),NA())</f>
        <v>3.56</v>
      </c>
      <c r="D21" s="162">
        <f>IF(ISNUMBER(VALUE(SUBSTITUTE(実質収支比率等に係る経年分析!H$49,"▲","-"))),ROUND(VALUE(SUBSTITUTE(実質収支比率等に係る経年分析!H$49,"▲","-")),2),NA())</f>
        <v>4.51</v>
      </c>
      <c r="E21" s="162">
        <f>IF(ISNUMBER(VALUE(SUBSTITUTE(実質収支比率等に係る経年分析!I$49,"▲","-"))),ROUND(VALUE(SUBSTITUTE(実質収支比率等に係る経年分析!I$49,"▲","-")),2),NA())</f>
        <v>1.1299999999999999</v>
      </c>
      <c r="F21" s="162">
        <f>IF(ISNUMBER(VALUE(SUBSTITUTE(実質収支比率等に係る経年分析!J$49,"▲","-"))),ROUND(VALUE(SUBSTITUTE(実質収支比率等に係る経年分析!J$49,"▲","-")),2),NA())</f>
        <v>3.04</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str">
        <f>IF(連結実質赤字比率に係る赤字・黒字の構成分析!C$41="",NA(),連結実質赤字比率に係る赤字・黒字の構成分析!C$41)</f>
        <v>温泉浴場事業特別会計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0.01</v>
      </c>
    </row>
    <row r="30" spans="1:11" x14ac:dyDescent="0.2">
      <c r="A30" s="163" t="str">
        <f>IF(連結実質赤字比率に係る赤字・黒字の構成分析!C$40="",NA(),連結実質赤字比率に係る赤字・黒字の構成分析!C$40)</f>
        <v>後期高齢者医療特別会計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0.01</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0.02</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0.02</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0.03</v>
      </c>
    </row>
    <row r="31" spans="1:11" x14ac:dyDescent="0.2">
      <c r="A31" s="163" t="str">
        <f>IF(連結実質赤字比率に係る赤字・黒字の構成分析!C$39="",NA(),連結実質赤字比率に係る赤字・黒字の構成分析!C$39)</f>
        <v>国民宿舎事業特別会計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0.01</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0.04</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0.03</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0.03</v>
      </c>
    </row>
    <row r="32" spans="1:11" x14ac:dyDescent="0.2">
      <c r="A32" s="163" t="str">
        <f>IF(連結実質赤字比率に係る赤字・黒字の構成分析!C$38="",NA(),連結実質赤字比率に係る赤字・黒字の構成分析!C$38)</f>
        <v>国民健康保険特別会計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1.02</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0.96</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1.02</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0.11</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0.14000000000000001</v>
      </c>
    </row>
    <row r="33" spans="1:16" x14ac:dyDescent="0.2">
      <c r="A33" s="163" t="str">
        <f>IF(連結実質赤字比率に係る赤字・黒字の構成分析!C$37="",NA(),連結実質赤字比率に係る赤字・黒字の構成分析!C$37)</f>
        <v>企業誘致用地整備事業特別会計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4.08</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1.74</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3.74</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2.5499999999999998</v>
      </c>
    </row>
    <row r="34" spans="1:16" x14ac:dyDescent="0.2">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2.76</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2.88</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3.02</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2.97</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2.9</v>
      </c>
    </row>
    <row r="35" spans="1:16" x14ac:dyDescent="0.2">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9.1300000000000008</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6.7</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7.89</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5.0199999999999996</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5.38</v>
      </c>
    </row>
    <row r="36" spans="1:16" x14ac:dyDescent="0.2">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7.63</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6.27</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6.66</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7.12</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6.6</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3341</v>
      </c>
      <c r="E42" s="164"/>
      <c r="F42" s="164"/>
      <c r="G42" s="164">
        <f>'実質公債費比率（分子）の構造'!L$52</f>
        <v>3372</v>
      </c>
      <c r="H42" s="164"/>
      <c r="I42" s="164"/>
      <c r="J42" s="164">
        <f>'実質公債費比率（分子）の構造'!M$52</f>
        <v>3358</v>
      </c>
      <c r="K42" s="164"/>
      <c r="L42" s="164"/>
      <c r="M42" s="164">
        <f>'実質公債費比率（分子）の構造'!N$52</f>
        <v>3427</v>
      </c>
      <c r="N42" s="164"/>
      <c r="O42" s="164"/>
      <c r="P42" s="164">
        <f>'実質公債費比率（分子）の構造'!O$52</f>
        <v>3285</v>
      </c>
    </row>
    <row r="43" spans="1:16" x14ac:dyDescent="0.2">
      <c r="A43" s="164" t="s">
        <v>16</v>
      </c>
      <c r="B43" s="164">
        <f>'実質公債費比率（分子）の構造'!K$51</f>
        <v>0</v>
      </c>
      <c r="C43" s="164"/>
      <c r="D43" s="164"/>
      <c r="E43" s="164">
        <f>'実質公債費比率（分子）の構造'!L$51</f>
        <v>0</v>
      </c>
      <c r="F43" s="164"/>
      <c r="G43" s="164"/>
      <c r="H43" s="164">
        <f>'実質公債費比率（分子）の構造'!M$51</f>
        <v>0</v>
      </c>
      <c r="I43" s="164"/>
      <c r="J43" s="164"/>
      <c r="K43" s="164">
        <f>'実質公債費比率（分子）の構造'!N$51</f>
        <v>1</v>
      </c>
      <c r="L43" s="164"/>
      <c r="M43" s="164"/>
      <c r="N43" s="164">
        <f>'実質公債費比率（分子）の構造'!O$51</f>
        <v>0</v>
      </c>
      <c r="O43" s="164"/>
      <c r="P43" s="164"/>
    </row>
    <row r="44" spans="1:16" x14ac:dyDescent="0.2">
      <c r="A44" s="164" t="s">
        <v>62</v>
      </c>
      <c r="B44" s="164">
        <f>'実質公債費比率（分子）の構造'!K$50</f>
        <v>6</v>
      </c>
      <c r="C44" s="164"/>
      <c r="D44" s="164"/>
      <c r="E44" s="164">
        <f>'実質公債費比率（分子）の構造'!L$50</f>
        <v>3</v>
      </c>
      <c r="F44" s="164"/>
      <c r="G44" s="164"/>
      <c r="H44" s="164">
        <f>'実質公債費比率（分子）の構造'!M$50</f>
        <v>1</v>
      </c>
      <c r="I44" s="164"/>
      <c r="J44" s="164"/>
      <c r="K44" s="164">
        <f>'実質公債費比率（分子）の構造'!N$50</f>
        <v>1</v>
      </c>
      <c r="L44" s="164"/>
      <c r="M44" s="164"/>
      <c r="N44" s="164">
        <f>'実質公債費比率（分子）の構造'!O$50</f>
        <v>3</v>
      </c>
      <c r="O44" s="164"/>
      <c r="P44" s="164"/>
    </row>
    <row r="45" spans="1:16" x14ac:dyDescent="0.2">
      <c r="A45" s="164" t="s">
        <v>63</v>
      </c>
      <c r="B45" s="164">
        <f>'実質公債費比率（分子）の構造'!K$49</f>
        <v>225</v>
      </c>
      <c r="C45" s="164"/>
      <c r="D45" s="164"/>
      <c r="E45" s="164">
        <f>'実質公債費比率（分子）の構造'!L$49</f>
        <v>234</v>
      </c>
      <c r="F45" s="164"/>
      <c r="G45" s="164"/>
      <c r="H45" s="164">
        <f>'実質公債費比率（分子）の構造'!M$49</f>
        <v>293</v>
      </c>
      <c r="I45" s="164"/>
      <c r="J45" s="164"/>
      <c r="K45" s="164">
        <f>'実質公債費比率（分子）の構造'!N$49</f>
        <v>231</v>
      </c>
      <c r="L45" s="164"/>
      <c r="M45" s="164"/>
      <c r="N45" s="164">
        <f>'実質公債費比率（分子）の構造'!O$49</f>
        <v>227</v>
      </c>
      <c r="O45" s="164"/>
      <c r="P45" s="164"/>
    </row>
    <row r="46" spans="1:16" x14ac:dyDescent="0.2">
      <c r="A46" s="164" t="s">
        <v>64</v>
      </c>
      <c r="B46" s="164">
        <f>'実質公債費比率（分子）の構造'!K$48</f>
        <v>652</v>
      </c>
      <c r="C46" s="164"/>
      <c r="D46" s="164"/>
      <c r="E46" s="164">
        <f>'実質公債費比率（分子）の構造'!L$48</f>
        <v>608</v>
      </c>
      <c r="F46" s="164"/>
      <c r="G46" s="164"/>
      <c r="H46" s="164">
        <f>'実質公債費比率（分子）の構造'!M$48</f>
        <v>622</v>
      </c>
      <c r="I46" s="164"/>
      <c r="J46" s="164"/>
      <c r="K46" s="164">
        <f>'実質公債費比率（分子）の構造'!N$48</f>
        <v>567</v>
      </c>
      <c r="L46" s="164"/>
      <c r="M46" s="164"/>
      <c r="N46" s="164">
        <f>'実質公債費比率（分子）の構造'!O$48</f>
        <v>479</v>
      </c>
      <c r="O46" s="164"/>
      <c r="P46" s="164"/>
    </row>
    <row r="47" spans="1:16" x14ac:dyDescent="0.2">
      <c r="A47" s="164" t="s">
        <v>12</v>
      </c>
      <c r="B47" s="164">
        <f>'実質公債費比率（分子）の構造'!K$47</f>
        <v>3</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2905</v>
      </c>
      <c r="C49" s="164"/>
      <c r="D49" s="164"/>
      <c r="E49" s="164">
        <f>'実質公債費比率（分子）の構造'!L$45</f>
        <v>3136</v>
      </c>
      <c r="F49" s="164"/>
      <c r="G49" s="164"/>
      <c r="H49" s="164">
        <f>'実質公債費比率（分子）の構造'!M$45</f>
        <v>3069</v>
      </c>
      <c r="I49" s="164"/>
      <c r="J49" s="164"/>
      <c r="K49" s="164">
        <f>'実質公債費比率（分子）の構造'!N$45</f>
        <v>3125</v>
      </c>
      <c r="L49" s="164"/>
      <c r="M49" s="164"/>
      <c r="N49" s="164">
        <f>'実質公債費比率（分子）の構造'!O$45</f>
        <v>3035</v>
      </c>
      <c r="O49" s="164"/>
      <c r="P49" s="164"/>
    </row>
    <row r="50" spans="1:16" x14ac:dyDescent="0.2">
      <c r="A50" s="164" t="s">
        <v>67</v>
      </c>
      <c r="B50" s="164" t="e">
        <f>NA()</f>
        <v>#N/A</v>
      </c>
      <c r="C50" s="164">
        <f>IF(ISNUMBER('実質公債費比率（分子）の構造'!K$53),'実質公債費比率（分子）の構造'!K$53,NA())</f>
        <v>450</v>
      </c>
      <c r="D50" s="164" t="e">
        <f>NA()</f>
        <v>#N/A</v>
      </c>
      <c r="E50" s="164" t="e">
        <f>NA()</f>
        <v>#N/A</v>
      </c>
      <c r="F50" s="164">
        <f>IF(ISNUMBER('実質公債費比率（分子）の構造'!L$53),'実質公債費比率（分子）の構造'!L$53,NA())</f>
        <v>609</v>
      </c>
      <c r="G50" s="164" t="e">
        <f>NA()</f>
        <v>#N/A</v>
      </c>
      <c r="H50" s="164" t="e">
        <f>NA()</f>
        <v>#N/A</v>
      </c>
      <c r="I50" s="164">
        <f>IF(ISNUMBER('実質公債費比率（分子）の構造'!M$53),'実質公債費比率（分子）の構造'!M$53,NA())</f>
        <v>627</v>
      </c>
      <c r="J50" s="164" t="e">
        <f>NA()</f>
        <v>#N/A</v>
      </c>
      <c r="K50" s="164" t="e">
        <f>NA()</f>
        <v>#N/A</v>
      </c>
      <c r="L50" s="164">
        <f>IF(ISNUMBER('実質公債費比率（分子）の構造'!N$53),'実質公債費比率（分子）の構造'!N$53,NA())</f>
        <v>498</v>
      </c>
      <c r="M50" s="164" t="e">
        <f>NA()</f>
        <v>#N/A</v>
      </c>
      <c r="N50" s="164" t="e">
        <f>NA()</f>
        <v>#N/A</v>
      </c>
      <c r="O50" s="164">
        <f>IF(ISNUMBER('実質公債費比率（分子）の構造'!O$53),'実質公債費比率（分子）の構造'!O$53,NA())</f>
        <v>459</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26239</v>
      </c>
      <c r="E56" s="163"/>
      <c r="F56" s="163"/>
      <c r="G56" s="163">
        <f>'将来負担比率（分子）の構造'!J$52</f>
        <v>26573</v>
      </c>
      <c r="H56" s="163"/>
      <c r="I56" s="163"/>
      <c r="J56" s="163">
        <f>'将来負担比率（分子）の構造'!K$52</f>
        <v>25174</v>
      </c>
      <c r="K56" s="163"/>
      <c r="L56" s="163"/>
      <c r="M56" s="163">
        <f>'将来負担比率（分子）の構造'!L$52</f>
        <v>23719</v>
      </c>
      <c r="N56" s="163"/>
      <c r="O56" s="163"/>
      <c r="P56" s="163">
        <f>'将来負担比率（分子）の構造'!M$52</f>
        <v>22271</v>
      </c>
    </row>
    <row r="57" spans="1:16" x14ac:dyDescent="0.2">
      <c r="A57" s="163" t="s">
        <v>42</v>
      </c>
      <c r="B57" s="163"/>
      <c r="C57" s="163"/>
      <c r="D57" s="163">
        <f>'将来負担比率（分子）の構造'!I$51</f>
        <v>1262</v>
      </c>
      <c r="E57" s="163"/>
      <c r="F57" s="163"/>
      <c r="G57" s="163">
        <f>'将来負担比率（分子）の構造'!J$51</f>
        <v>901</v>
      </c>
      <c r="H57" s="163"/>
      <c r="I57" s="163"/>
      <c r="J57" s="163">
        <f>'将来負担比率（分子）の構造'!K$51</f>
        <v>725</v>
      </c>
      <c r="K57" s="163"/>
      <c r="L57" s="163"/>
      <c r="M57" s="163">
        <f>'将来負担比率（分子）の構造'!L$51</f>
        <v>557</v>
      </c>
      <c r="N57" s="163"/>
      <c r="O57" s="163"/>
      <c r="P57" s="163">
        <f>'将来負担比率（分子）の構造'!M$51</f>
        <v>395</v>
      </c>
    </row>
    <row r="58" spans="1:16" x14ac:dyDescent="0.2">
      <c r="A58" s="163" t="s">
        <v>41</v>
      </c>
      <c r="B58" s="163"/>
      <c r="C58" s="163"/>
      <c r="D58" s="163">
        <f>'将来負担比率（分子）の構造'!I$50</f>
        <v>18735</v>
      </c>
      <c r="E58" s="163"/>
      <c r="F58" s="163"/>
      <c r="G58" s="163">
        <f>'将来負担比率（分子）の構造'!J$50</f>
        <v>18370</v>
      </c>
      <c r="H58" s="163"/>
      <c r="I58" s="163"/>
      <c r="J58" s="163">
        <f>'将来負担比率（分子）の構造'!K$50</f>
        <v>18031</v>
      </c>
      <c r="K58" s="163"/>
      <c r="L58" s="163"/>
      <c r="M58" s="163">
        <f>'将来負担比率（分子）の構造'!L$50</f>
        <v>17350</v>
      </c>
      <c r="N58" s="163"/>
      <c r="O58" s="163"/>
      <c r="P58" s="163">
        <f>'将来負担比率（分子）の構造'!M$50</f>
        <v>16081</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3797</v>
      </c>
      <c r="C62" s="163"/>
      <c r="D62" s="163"/>
      <c r="E62" s="163">
        <f>'将来負担比率（分子）の構造'!J$45</f>
        <v>3743</v>
      </c>
      <c r="F62" s="163"/>
      <c r="G62" s="163"/>
      <c r="H62" s="163">
        <f>'将来負担比率（分子）の構造'!K$45</f>
        <v>3693</v>
      </c>
      <c r="I62" s="163"/>
      <c r="J62" s="163"/>
      <c r="K62" s="163">
        <f>'将来負担比率（分子）の構造'!L$45</f>
        <v>3719</v>
      </c>
      <c r="L62" s="163"/>
      <c r="M62" s="163"/>
      <c r="N62" s="163">
        <f>'将来負担比率（分子）の構造'!M$45</f>
        <v>3672</v>
      </c>
      <c r="O62" s="163"/>
      <c r="P62" s="163"/>
    </row>
    <row r="63" spans="1:16" x14ac:dyDescent="0.2">
      <c r="A63" s="163" t="s">
        <v>34</v>
      </c>
      <c r="B63" s="163">
        <f>'将来負担比率（分子）の構造'!I$44</f>
        <v>544</v>
      </c>
      <c r="C63" s="163"/>
      <c r="D63" s="163"/>
      <c r="E63" s="163">
        <f>'将来負担比率（分子）の構造'!J$44</f>
        <v>719</v>
      </c>
      <c r="F63" s="163"/>
      <c r="G63" s="163"/>
      <c r="H63" s="163">
        <f>'将来負担比率（分子）の構造'!K$44</f>
        <v>633</v>
      </c>
      <c r="I63" s="163"/>
      <c r="J63" s="163"/>
      <c r="K63" s="163">
        <f>'将来負担比率（分子）の構造'!L$44</f>
        <v>690</v>
      </c>
      <c r="L63" s="163"/>
      <c r="M63" s="163"/>
      <c r="N63" s="163">
        <f>'将来負担比率（分子）の構造'!M$44</f>
        <v>1223</v>
      </c>
      <c r="O63" s="163"/>
      <c r="P63" s="163"/>
    </row>
    <row r="64" spans="1:16" x14ac:dyDescent="0.2">
      <c r="A64" s="163" t="s">
        <v>33</v>
      </c>
      <c r="B64" s="163">
        <f>'将来負担比率（分子）の構造'!I$43</f>
        <v>5940</v>
      </c>
      <c r="C64" s="163"/>
      <c r="D64" s="163"/>
      <c r="E64" s="163">
        <f>'将来負担比率（分子）の構造'!J$43</f>
        <v>5321</v>
      </c>
      <c r="F64" s="163"/>
      <c r="G64" s="163"/>
      <c r="H64" s="163">
        <f>'将来負担比率（分子）の構造'!K$43</f>
        <v>4642</v>
      </c>
      <c r="I64" s="163"/>
      <c r="J64" s="163"/>
      <c r="K64" s="163">
        <f>'将来負担比率（分子）の構造'!L$43</f>
        <v>4239</v>
      </c>
      <c r="L64" s="163"/>
      <c r="M64" s="163"/>
      <c r="N64" s="163">
        <f>'将来負担比率（分子）の構造'!M$43</f>
        <v>3752</v>
      </c>
      <c r="O64" s="163"/>
      <c r="P64" s="163"/>
    </row>
    <row r="65" spans="1:16" x14ac:dyDescent="0.2">
      <c r="A65" s="163" t="s">
        <v>32</v>
      </c>
      <c r="B65" s="163">
        <f>'将来負担比率（分子）の構造'!I$42</f>
        <v>9</v>
      </c>
      <c r="C65" s="163"/>
      <c r="D65" s="163"/>
      <c r="E65" s="163">
        <f>'将来負担比率（分子）の構造'!J$42</f>
        <v>5</v>
      </c>
      <c r="F65" s="163"/>
      <c r="G65" s="163"/>
      <c r="H65" s="163">
        <f>'将来負担比率（分子）の構造'!K$42</f>
        <v>1</v>
      </c>
      <c r="I65" s="163"/>
      <c r="J65" s="163"/>
      <c r="K65" s="163">
        <f>'将来負担比率（分子）の構造'!L$42</f>
        <v>86</v>
      </c>
      <c r="L65" s="163"/>
      <c r="M65" s="163"/>
      <c r="N65" s="163">
        <f>'将来負担比率（分子）の構造'!M$42</f>
        <v>43</v>
      </c>
      <c r="O65" s="163"/>
      <c r="P65" s="163"/>
    </row>
    <row r="66" spans="1:16" x14ac:dyDescent="0.2">
      <c r="A66" s="163" t="s">
        <v>31</v>
      </c>
      <c r="B66" s="163">
        <f>'将来負担比率（分子）の構造'!I$41</f>
        <v>22539</v>
      </c>
      <c r="C66" s="163"/>
      <c r="D66" s="163"/>
      <c r="E66" s="163">
        <f>'将来負担比率（分子）の構造'!J$41</f>
        <v>23666</v>
      </c>
      <c r="F66" s="163"/>
      <c r="G66" s="163"/>
      <c r="H66" s="163">
        <f>'将来負担比率（分子）の構造'!K$41</f>
        <v>22593</v>
      </c>
      <c r="I66" s="163"/>
      <c r="J66" s="163"/>
      <c r="K66" s="163">
        <f>'将来負担比率（分子）の構造'!L$41</f>
        <v>21175</v>
      </c>
      <c r="L66" s="163"/>
      <c r="M66" s="163"/>
      <c r="N66" s="163">
        <f>'将来負担比率（分子）の構造'!M$41</f>
        <v>19730</v>
      </c>
      <c r="O66" s="163"/>
      <c r="P66" s="163"/>
    </row>
    <row r="67" spans="1:16" x14ac:dyDescent="0.2">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1992</v>
      </c>
      <c r="C72" s="167">
        <f>基金残高に係る経年分析!G55</f>
        <v>1993</v>
      </c>
      <c r="D72" s="167">
        <f>基金残高に係る経年分析!H55</f>
        <v>1993</v>
      </c>
    </row>
    <row r="73" spans="1:16" x14ac:dyDescent="0.2">
      <c r="A73" s="166" t="s">
        <v>74</v>
      </c>
      <c r="B73" s="167">
        <f>基金残高に係る経年分析!F56</f>
        <v>11558</v>
      </c>
      <c r="C73" s="167">
        <f>基金残高に係る経年分析!G56</f>
        <v>10636</v>
      </c>
      <c r="D73" s="167">
        <f>基金残高に係る経年分析!H56</f>
        <v>9633</v>
      </c>
    </row>
    <row r="74" spans="1:16" x14ac:dyDescent="0.2">
      <c r="A74" s="166" t="s">
        <v>75</v>
      </c>
      <c r="B74" s="167">
        <f>基金残高に係る経年分析!F57</f>
        <v>8520</v>
      </c>
      <c r="C74" s="167">
        <f>基金残高に係る経年分析!G57</f>
        <v>8698</v>
      </c>
      <c r="D74" s="167">
        <f>基金残高に係る経年分析!H57</f>
        <v>8432</v>
      </c>
    </row>
  </sheetData>
  <sheetProtection algorithmName="SHA-512" hashValue="8mb1WGK6nXlFGBxhc7xyD2ai/dkPT4MkUfvaGueG+raYRSEv3I1uAErBos8s3zLd7H9w6LHxBcMjGQeDpqx6XA==" saltValue="gNWma9i0cqGSGZUCZ8r7d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小田　暁久</cp:lastModifiedBy>
  <cp:lastPrinted>2026-03-16T08:22:53Z</cp:lastPrinted>
  <dcterms:created xsi:type="dcterms:W3CDTF">2026-02-23T09:26:00Z</dcterms:created>
  <dcterms:modified xsi:type="dcterms:W3CDTF">2026-09-28T00:33:57Z</dcterms:modified>
  <cp:category/>
</cp:coreProperties>
</file>