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39CD2FDB-E789-4E15-8636-1D0C1DE72639}" xr6:coauthVersionLast="47" xr6:coauthVersionMax="47" xr10:uidLastSave="{00000000-0000-0000-0000-000000000000}"/>
  <workbookProtection workbookAlgorithmName="SHA-512" workbookHashValue="i0D9raOBESywiphzsfp76fdqe6R34nAYKEmPJr2z29wwaQmjWZdfRceVu8zDPozEn404Vyzj3qWaZwS55yOHDQ==" workbookSaltValue="LCdjnfmLXGyZZhT39YSC5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AT8" i="4" s="1"/>
  <c r="S6" i="5"/>
  <c r="AL8" i="4" s="1"/>
  <c r="R6" i="5"/>
  <c r="AD10" i="4" s="1"/>
  <c r="Q6" i="5"/>
  <c r="P6" i="5"/>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L10" i="4"/>
  <c r="W10" i="4"/>
  <c r="P10" i="4"/>
  <c r="B8" i="4"/>
  <c r="B6" i="4"/>
</calcChain>
</file>

<file path=xl/sharedStrings.xml><?xml version="1.0" encoding="utf-8"?>
<sst xmlns="http://schemas.openxmlformats.org/spreadsheetml/2006/main" count="309" uniqueCount="118">
  <si>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</si>
  <si>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</si>
  <si>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</si>
  <si>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</si>
  <si>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</si>
  <si>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</si>
  <si>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</si>
  <si>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</si>
  <si>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</si>
  <si>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</si>
  <si>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</si>
  <si>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</si>
  <si>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</si>
  <si>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</si>
  <si>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</si>
  <si>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</si>
  <si>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</si>
  <si>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</si>
  <si>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</si>
  <si>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</si>
  <si>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</si>
  <si>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</si>
  <si>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</si>
  <si>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</si>
  <si>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</si>
  <si>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</si>
  <si>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</si>
  <si>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</si>
  <si>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</si>
  <si>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</si>
  <si>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</si>
  <si>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</si>
  <si>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</si>
  <si>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</si>
  <si>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</si>
  <si>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</si>
  <si>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</si>
  <si>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</si>
  <si>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</si>
  <si>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</si>
  <si>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</si>
  <si>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</si>
  <si>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</si>
  <si>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</si>
  <si>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</si>
  <si>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</si>
  <si>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</si>
  <si>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</si>
  <si>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</si>
  <si>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</si>
  <si>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</si>
  <si>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</si>
  <si>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</si>
  <si>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</si>
  <si>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</si>
  <si>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</si>
  <si>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</si>
  <si>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</si>
  <si>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</si>
  <si>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</si>
  <si>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</si>
  <si>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</si>
  <si>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</si>
  <si>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</si>
  <si>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</si>
  <si>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</si>
  <si>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</si>
  <si>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</si>
  <si>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</si>
  <si>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</si>
  <si>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</si>
  <si>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</si>
  <si>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</si>
  <si>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</si>
  <si>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</si>
  <si>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</si>
  <si>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</si>
  <si>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</si>
  <si>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</si>
  <si>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</si>
  <si>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</si>
  <si>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</si>
  <si>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</si>
  <si>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</si>
  <si>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</si>
  <si>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</si>
  <si>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</si>
  <si>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</si>
  <si>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</si>
  <si>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</si>
  <si>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</si>
  <si>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</si>
  <si>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</si>
  <si>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</si>
  <si>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</si>
  <si>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</si>
  <si>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</si>
  <si>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</si>
  <si>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</si>
  <si>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</si>
  <si>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</si>
  <si>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</si>
  <si>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</si>
  <si>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</si>
  <si>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</si>
  <si>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</si>
  <si>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</si>
  <si>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</si>
  <si>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</si>
  <si>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</si>
  <si>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</si>
  <si>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</si>
  <si>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</si>
  <si>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</si>
  <si>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</si>
  <si>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</si>
  <si>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t>　特定地域生活排水処理事業は平成26年度に事業が終了している。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
※令和2年度より地方公営企業法適用事業となったため、令和元年度以前のデータは該当数値のあるものであっても本分析表に記載されていない。</t>
    <phoneticPr fontId="4"/>
  </si>
  <si>
    <t xml:space="preserve"> 特定地域生活排水処理事業は、汚水処理原価の改善により経費回収率について若干の改善がみられるが類似団体平均値を下回る数値となっている。
 汚水処理費に係る費用が使用料以外の収入、主に市の一般会計からの繰入金に依存している状況であるため、適正な使用料収入の確保や汚水処理費の削減が必要である。</t>
    <rPh sb="15" eb="17">
      <t>オスイ</t>
    </rPh>
    <rPh sb="17" eb="19">
      <t>ショリ</t>
    </rPh>
    <rPh sb="19" eb="21">
      <t>ゲンカ</t>
    </rPh>
    <rPh sb="22" eb="24">
      <t>カイゼン</t>
    </rPh>
    <rPh sb="36" eb="38">
      <t>ジャッカン</t>
    </rPh>
    <rPh sb="39" eb="41">
      <t>カイゼン</t>
    </rPh>
    <rPh sb="89" eb="90">
      <t>オモ</t>
    </rPh>
    <rPh sb="91" eb="92">
      <t>シ</t>
    </rPh>
    <rPh sb="93" eb="95">
      <t>イッパン</t>
    </rPh>
    <rPh sb="95" eb="97">
      <t>カイケイ</t>
    </rPh>
    <rPh sb="100" eb="102">
      <t>クリイレ</t>
    </rPh>
    <rPh sb="102" eb="103">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</si>
</sst>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D1-4ADE-AAD6-E6D0776784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D1-4ADE-AAD6-E6D0776784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32-4251-B7B6-6DF7718BC0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A732-4251-B7B6-6DF7718BC0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98.04</c:v>
                </c:pt>
                <c:pt idx="4">
                  <c:v>98</c:v>
                </c:pt>
              </c:numCache>
            </c:numRef>
          </c:val>
          <c:extLst>
            <c:ext xmlns:c16="http://schemas.microsoft.com/office/drawing/2014/chart" uri="{C3380CC4-5D6E-409C-BE32-E72D297353CC}">
              <c16:uniqueId val="{00000000-257E-4ED2-874F-27322C3ECB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257E-4ED2-874F-27322C3ECB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100.86</c:v>
                </c:pt>
                <c:pt idx="4">
                  <c:v>107.65</c:v>
                </c:pt>
              </c:numCache>
            </c:numRef>
          </c:val>
          <c:extLst>
            <c:ext xmlns:c16="http://schemas.microsoft.com/office/drawing/2014/chart" uri="{C3380CC4-5D6E-409C-BE32-E72D297353CC}">
              <c16:uniqueId val="{00000000-F3BA-4844-872A-29FCFBE0F0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F3BA-4844-872A-29FCFBE0F0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5.16</c:v>
                </c:pt>
                <c:pt idx="4">
                  <c:v>10.33</c:v>
                </c:pt>
              </c:numCache>
            </c:numRef>
          </c:val>
          <c:extLst>
            <c:ext xmlns:c16="http://schemas.microsoft.com/office/drawing/2014/chart" uri="{C3380CC4-5D6E-409C-BE32-E72D297353CC}">
              <c16:uniqueId val="{00000000-6664-451A-92A5-5D7E5AD90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6664-451A-92A5-5D7E5AD90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4D-4392-89F8-F0FD762178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4D-4392-89F8-F0FD762178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202-4301-BE77-C8B417E246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F202-4301-BE77-C8B417E246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34.07</c:v>
                </c:pt>
                <c:pt idx="4">
                  <c:v>33.28</c:v>
                </c:pt>
              </c:numCache>
            </c:numRef>
          </c:val>
          <c:extLst>
            <c:ext xmlns:c16="http://schemas.microsoft.com/office/drawing/2014/chart" uri="{C3380CC4-5D6E-409C-BE32-E72D297353CC}">
              <c16:uniqueId val="{00000000-1DFC-4B3E-9AB9-E862BEF675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1DFC-4B3E-9AB9-E862BEF675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30.13</c:v>
                </c:pt>
                <c:pt idx="4">
                  <c:v>9.8800000000000008</c:v>
                </c:pt>
              </c:numCache>
            </c:numRef>
          </c:val>
          <c:extLst>
            <c:ext xmlns:c16="http://schemas.microsoft.com/office/drawing/2014/chart" uri="{C3380CC4-5D6E-409C-BE32-E72D297353CC}">
              <c16:uniqueId val="{00000000-31A3-46FD-B259-2C84DB85F60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31A3-46FD-B259-2C84DB85F60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32.14</c:v>
                </c:pt>
                <c:pt idx="4">
                  <c:v>34.35</c:v>
                </c:pt>
              </c:numCache>
            </c:numRef>
          </c:val>
          <c:extLst>
            <c:ext xmlns:c16="http://schemas.microsoft.com/office/drawing/2014/chart" uri="{C3380CC4-5D6E-409C-BE32-E72D297353CC}">
              <c16:uniqueId val="{00000000-09A6-4965-8D0B-54F68C9B32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09A6-4965-8D0B-54F68C9B32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303.24</c:v>
                </c:pt>
                <c:pt idx="4">
                  <c:v>278</c:v>
                </c:pt>
              </c:numCache>
            </c:numRef>
          </c:val>
          <c:extLst>
            <c:ext xmlns:c16="http://schemas.microsoft.com/office/drawing/2014/chart" uri="{C3380CC4-5D6E-409C-BE32-E72D297353CC}">
              <c16:uniqueId val="{00000000-40FA-405D-BCF7-5668757FF7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40FA-405D-BCF7-5668757FF7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42227</v>
      </c>
      <c r="AM8" s="42"/>
      <c r="AN8" s="42"/>
      <c r="AO8" s="42"/>
      <c r="AP8" s="42"/>
      <c r="AQ8" s="42"/>
      <c r="AR8" s="42"/>
      <c r="AS8" s="42"/>
      <c r="AT8" s="35">
        <f>データ!T6</f>
        <v>214.31</v>
      </c>
      <c r="AU8" s="35"/>
      <c r="AV8" s="35"/>
      <c r="AW8" s="35"/>
      <c r="AX8" s="35"/>
      <c r="AY8" s="35"/>
      <c r="AZ8" s="35"/>
      <c r="BA8" s="35"/>
      <c r="BB8" s="35">
        <f>データ!U6</f>
        <v>197.04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59.11</v>
      </c>
      <c r="J10" s="35"/>
      <c r="K10" s="35"/>
      <c r="L10" s="35"/>
      <c r="M10" s="35"/>
      <c r="N10" s="35"/>
      <c r="O10" s="35"/>
      <c r="P10" s="35">
        <f>データ!P6</f>
        <v>1.31</v>
      </c>
      <c r="Q10" s="35"/>
      <c r="R10" s="35"/>
      <c r="S10" s="35"/>
      <c r="T10" s="35"/>
      <c r="U10" s="35"/>
      <c r="V10" s="35"/>
      <c r="W10" s="35">
        <f>データ!Q6</f>
        <v>100</v>
      </c>
      <c r="X10" s="35"/>
      <c r="Y10" s="35"/>
      <c r="Z10" s="35"/>
      <c r="AA10" s="35"/>
      <c r="AB10" s="35"/>
      <c r="AC10" s="35"/>
      <c r="AD10" s="42">
        <f>データ!R6</f>
        <v>1980</v>
      </c>
      <c r="AE10" s="42"/>
      <c r="AF10" s="42"/>
      <c r="AG10" s="42"/>
      <c r="AH10" s="42"/>
      <c r="AI10" s="42"/>
      <c r="AJ10" s="42"/>
      <c r="AK10" s="2"/>
      <c r="AL10" s="42">
        <f>データ!V6</f>
        <v>551</v>
      </c>
      <c r="AM10" s="42"/>
      <c r="AN10" s="42"/>
      <c r="AO10" s="42"/>
      <c r="AP10" s="42"/>
      <c r="AQ10" s="42"/>
      <c r="AR10" s="42"/>
      <c r="AS10" s="42"/>
      <c r="AT10" s="35">
        <f>データ!W6</f>
        <v>0.3</v>
      </c>
      <c r="AU10" s="35"/>
      <c r="AV10" s="35"/>
      <c r="AW10" s="35"/>
      <c r="AX10" s="35"/>
      <c r="AY10" s="35"/>
      <c r="AZ10" s="35"/>
      <c r="BA10" s="35"/>
      <c r="BB10" s="35">
        <f>データ!X6</f>
        <v>1836.67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fZvC18UNuU8fpp16NJrByIrUGyoNvezqaZHuoJjCpQJB6Ir9lnlmyFHuNSFGfu12HFFQ5VWj5gBnMM4vQ/QgEA==" saltValue="JA6ZoyXU9F7AyP7F5l5z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422134</v>
      </c>
      <c r="D6" s="19">
        <f t="shared" si="3"/>
        <v>46</v>
      </c>
      <c r="E6" s="19">
        <f t="shared" si="3"/>
        <v>18</v>
      </c>
      <c r="F6" s="19">
        <f t="shared" si="3"/>
        <v>0</v>
      </c>
      <c r="G6" s="19">
        <f t="shared" si="3"/>
        <v>0</v>
      </c>
      <c r="H6" s="19" t="str">
        <f t="shared" si="3"/>
        <v>長崎県　雲仙市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59.11</v>
      </c>
      <c r="P6" s="20">
        <f t="shared" si="3"/>
        <v>1.31</v>
      </c>
      <c r="Q6" s="20">
        <f t="shared" si="3"/>
        <v>100</v>
      </c>
      <c r="R6" s="20">
        <f t="shared" si="3"/>
        <v>1980</v>
      </c>
      <c r="S6" s="20">
        <f t="shared" si="3"/>
        <v>42227</v>
      </c>
      <c r="T6" s="20">
        <f t="shared" si="3"/>
        <v>214.31</v>
      </c>
      <c r="U6" s="20">
        <f t="shared" si="3"/>
        <v>197.04</v>
      </c>
      <c r="V6" s="20">
        <f t="shared" si="3"/>
        <v>551</v>
      </c>
      <c r="W6" s="20">
        <f t="shared" si="3"/>
        <v>0.3</v>
      </c>
      <c r="X6" s="20">
        <f t="shared" si="3"/>
        <v>1836.67</v>
      </c>
      <c r="Y6" s="21" t="str">
        <f>IF(Y7="",NA(),Y7)</f>
        <v>-</v>
      </c>
      <c r="Z6" s="21" t="str">
        <f t="shared" ref="Z6:AH6" si="4">IF(Z7="",NA(),Z7)</f>
        <v>-</v>
      </c>
      <c r="AA6" s="21" t="str">
        <f t="shared" si="4"/>
        <v>-</v>
      </c>
      <c r="AB6" s="21">
        <f t="shared" si="4"/>
        <v>100.86</v>
      </c>
      <c r="AC6" s="21">
        <f t="shared" si="4"/>
        <v>107.65</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34.07</v>
      </c>
      <c r="AY6" s="21">
        <f t="shared" si="6"/>
        <v>33.28</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1">
        <f t="shared" si="7"/>
        <v>30.13</v>
      </c>
      <c r="BJ6" s="21">
        <f t="shared" si="7"/>
        <v>9.8800000000000008</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32.14</v>
      </c>
      <c r="BU6" s="21">
        <f t="shared" si="8"/>
        <v>34.35</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303.24</v>
      </c>
      <c r="CF6" s="21">
        <f t="shared" si="9"/>
        <v>278</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98.04</v>
      </c>
      <c r="DB6" s="21">
        <f t="shared" si="11"/>
        <v>98</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5.16</v>
      </c>
      <c r="DM6" s="21">
        <f t="shared" si="12"/>
        <v>10.33</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422134</v>
      </c>
      <c r="D7" s="23">
        <v>46</v>
      </c>
      <c r="E7" s="23">
        <v>18</v>
      </c>
      <c r="F7" s="23">
        <v>0</v>
      </c>
      <c r="G7" s="23">
        <v>0</v>
      </c>
      <c r="H7" s="23" t="s">
        <v>96</v>
      </c>
      <c r="I7" s="23" t="s">
        <v>97</v>
      </c>
      <c r="J7" s="23" t="s">
        <v>98</v>
      </c>
      <c r="K7" s="23" t="s">
        <v>99</v>
      </c>
      <c r="L7" s="23" t="s">
        <v>100</v>
      </c>
      <c r="M7" s="23" t="s">
        <v>101</v>
      </c>
      <c r="N7" s="24" t="s">
        <v>102</v>
      </c>
      <c r="O7" s="24">
        <v>59.11</v>
      </c>
      <c r="P7" s="24">
        <v>1.31</v>
      </c>
      <c r="Q7" s="24">
        <v>100</v>
      </c>
      <c r="R7" s="24">
        <v>1980</v>
      </c>
      <c r="S7" s="24">
        <v>42227</v>
      </c>
      <c r="T7" s="24">
        <v>214.31</v>
      </c>
      <c r="U7" s="24">
        <v>197.04</v>
      </c>
      <c r="V7" s="24">
        <v>551</v>
      </c>
      <c r="W7" s="24">
        <v>0.3</v>
      </c>
      <c r="X7" s="24">
        <v>1836.67</v>
      </c>
      <c r="Y7" s="24" t="s">
        <v>102</v>
      </c>
      <c r="Z7" s="24" t="s">
        <v>102</v>
      </c>
      <c r="AA7" s="24" t="s">
        <v>102</v>
      </c>
      <c r="AB7" s="24">
        <v>100.86</v>
      </c>
      <c r="AC7" s="24">
        <v>107.65</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34.07</v>
      </c>
      <c r="AY7" s="24">
        <v>33.28</v>
      </c>
      <c r="AZ7" s="24" t="s">
        <v>102</v>
      </c>
      <c r="BA7" s="24" t="s">
        <v>102</v>
      </c>
      <c r="BB7" s="24" t="s">
        <v>102</v>
      </c>
      <c r="BC7" s="24">
        <v>100.47</v>
      </c>
      <c r="BD7" s="24">
        <v>122.71</v>
      </c>
      <c r="BE7" s="24">
        <v>112.2</v>
      </c>
      <c r="BF7" s="24" t="s">
        <v>102</v>
      </c>
      <c r="BG7" s="24" t="s">
        <v>102</v>
      </c>
      <c r="BH7" s="24" t="s">
        <v>102</v>
      </c>
      <c r="BI7" s="24">
        <v>30.13</v>
      </c>
      <c r="BJ7" s="24">
        <v>9.8800000000000008</v>
      </c>
      <c r="BK7" s="24" t="s">
        <v>102</v>
      </c>
      <c r="BL7" s="24" t="s">
        <v>102</v>
      </c>
      <c r="BM7" s="24" t="s">
        <v>102</v>
      </c>
      <c r="BN7" s="24">
        <v>294.27</v>
      </c>
      <c r="BO7" s="24">
        <v>294.08999999999997</v>
      </c>
      <c r="BP7" s="24">
        <v>310.14</v>
      </c>
      <c r="BQ7" s="24" t="s">
        <v>102</v>
      </c>
      <c r="BR7" s="24" t="s">
        <v>102</v>
      </c>
      <c r="BS7" s="24" t="s">
        <v>102</v>
      </c>
      <c r="BT7" s="24">
        <v>32.14</v>
      </c>
      <c r="BU7" s="24">
        <v>34.35</v>
      </c>
      <c r="BV7" s="24" t="s">
        <v>102</v>
      </c>
      <c r="BW7" s="24" t="s">
        <v>102</v>
      </c>
      <c r="BX7" s="24" t="s">
        <v>102</v>
      </c>
      <c r="BY7" s="24">
        <v>60.59</v>
      </c>
      <c r="BZ7" s="24">
        <v>60</v>
      </c>
      <c r="CA7" s="24">
        <v>57.71</v>
      </c>
      <c r="CB7" s="24" t="s">
        <v>102</v>
      </c>
      <c r="CC7" s="24" t="s">
        <v>102</v>
      </c>
      <c r="CD7" s="24" t="s">
        <v>102</v>
      </c>
      <c r="CE7" s="24">
        <v>303.24</v>
      </c>
      <c r="CF7" s="24">
        <v>278</v>
      </c>
      <c r="CG7" s="24" t="s">
        <v>102</v>
      </c>
      <c r="CH7" s="24" t="s">
        <v>102</v>
      </c>
      <c r="CI7" s="24" t="s">
        <v>102</v>
      </c>
      <c r="CJ7" s="24">
        <v>280.23</v>
      </c>
      <c r="CK7" s="24">
        <v>282.70999999999998</v>
      </c>
      <c r="CL7" s="24">
        <v>286.17</v>
      </c>
      <c r="CM7" s="24" t="s">
        <v>102</v>
      </c>
      <c r="CN7" s="24" t="s">
        <v>102</v>
      </c>
      <c r="CO7" s="24" t="s">
        <v>102</v>
      </c>
      <c r="CP7" s="24" t="s">
        <v>102</v>
      </c>
      <c r="CQ7" s="24" t="s">
        <v>102</v>
      </c>
      <c r="CR7" s="24" t="s">
        <v>102</v>
      </c>
      <c r="CS7" s="24" t="s">
        <v>102</v>
      </c>
      <c r="CT7" s="24" t="s">
        <v>102</v>
      </c>
      <c r="CU7" s="24">
        <v>58.19</v>
      </c>
      <c r="CV7" s="24">
        <v>56.52</v>
      </c>
      <c r="CW7" s="24">
        <v>56.8</v>
      </c>
      <c r="CX7" s="24" t="s">
        <v>102</v>
      </c>
      <c r="CY7" s="24" t="s">
        <v>102</v>
      </c>
      <c r="CZ7" s="24" t="s">
        <v>102</v>
      </c>
      <c r="DA7" s="24">
        <v>98.04</v>
      </c>
      <c r="DB7" s="24">
        <v>98</v>
      </c>
      <c r="DC7" s="24" t="s">
        <v>102</v>
      </c>
      <c r="DD7" s="24" t="s">
        <v>102</v>
      </c>
      <c r="DE7" s="24" t="s">
        <v>102</v>
      </c>
      <c r="DF7" s="24">
        <v>87.8</v>
      </c>
      <c r="DG7" s="24">
        <v>88.43</v>
      </c>
      <c r="DH7" s="24">
        <v>83.38</v>
      </c>
      <c r="DI7" s="24" t="s">
        <v>102</v>
      </c>
      <c r="DJ7" s="24" t="s">
        <v>102</v>
      </c>
      <c r="DK7" s="24" t="s">
        <v>102</v>
      </c>
      <c r="DL7" s="24">
        <v>5.16</v>
      </c>
      <c r="DM7" s="24">
        <v>10.33</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2023-01-19T04:01:53Z</cp:lastPrinted>
  <dcterms:created xsi:type="dcterms:W3CDTF">2022-12-01T01:42:01Z</dcterms:created>
  <dcterms:modified xsi:type="dcterms:W3CDTF">2026-03-04T00:19:57Z</dcterms:modified>
  <cp:category/>
</cp:coreProperties>
</file>