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DE470333-DEA8-4320-AF94-6ADE95793BAF}" xr6:coauthVersionLast="47" xr6:coauthVersionMax="47" xr10:uidLastSave="{00000000-0000-0000-0000-000000000000}"/>
  <workbookProtection workbookAlgorithmName="SHA-512" workbookHashValue="81Q95nN1OtHWKsTrtw4IJTMyIsGmp6aMX37VyEKSHFjX8hBDeLeXEjknHSlHvFecYNHfWRku/HwzgsWWaTwYdA==" workbookSaltValue="MkazfiYz7E8FthMPllzLf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AT10"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<sst xmlns="http://schemas.openxmlformats.org/spreadsheetml/2006/main" count="231" uniqueCount="115">
  <si>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</si>
  <si>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</si>
  <si>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</si>
  <si>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</si>
  <si>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</si>
  <si>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</si>
  <si>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</si>
  <si>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</si>
  <si>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</si>
  <si>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</si>
  <si>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</si>
  <si>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</si>
  <si>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</si>
  <si>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</si>
  <si>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</si>
  <si>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</si>
  <si>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</si>
  <si>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</si>
  <si>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</si>
  <si>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</si>
  <si>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</si>
  <si>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</si>
  <si>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</si>
  <si>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</si>
  <si>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</si>
  <si>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</si>
  <si>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</si>
  <si>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</si>
  <si>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</si>
  <si>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</si>
  <si>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</si>
  <si>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</si>
  <si>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</si>
  <si>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</si>
  <si>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</si>
  <si>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</si>
  <si>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</si>
  <si>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</si>
  <si>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</si>
  <si>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</si>
  <si>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</si>
  <si>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</si>
  <si>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</si>
  <si>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</si>
  <si>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</si>
  <si>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</si>
  <si>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</si>
  <si>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</si>
  <si>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</si>
  <si>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</si>
  <si>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</si>
  <si>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</si>
  <si>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</si>
  <si>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</si>
  <si>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</si>
  <si>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</si>
  <si>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</si>
  <si>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</si>
  <si>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</si>
  <si>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</si>
  <si>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</si>
  <si>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</si>
  <si>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</si>
  <si>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</si>
  <si>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</si>
  <si>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</si>
  <si>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</si>
  <si>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</si>
  <si>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</si>
  <si>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</si>
  <si>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</si>
  <si>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</si>
  <si>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</si>
  <si>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</si>
  <si>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</si>
  <si>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</si>
  <si>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</si>
  <si>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</si>
  <si>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</si>
  <si>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</si>
  <si>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</si>
  <si>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</si>
  <si>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</si>
  <si>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</si>
  <si>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</si>
  <si>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</si>
  <si>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</si>
  <si>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</si>
  <si>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</si>
  <si>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</si>
  <si>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</si>
  <si>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</si>
  <si>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</si>
  <si>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</si>
  <si>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</si>
  <si>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</si>
  <si>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</si>
  <si>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</si>
  <si>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</si>
  <si>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</si>
  <si>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</si>
  <si>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</si>
  <si>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</si>
  <si>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</si>
  <si>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</si>
  <si>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</si>
  <si>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</si>
  <si>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</si>
  <si>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</si>
  <si>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</si>
  <si>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</si>
  <si>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</si>
  <si>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農業集落排水事業は、平成8年から着手しており整備は終了している。処理場施設や管渠の耐用年数は経過していないが、電気設備等については引き続き計画的に改修する必要がある。</t>
    <rPh sb="66" eb="67">
      <t>ヒ</t>
    </rPh>
    <rPh sb="68" eb="69">
      <t>ツヅ</t>
    </rPh>
    <phoneticPr fontId="4"/>
  </si>
  <si>
    <t xml:space="preserve">　農業集落排水事業は、平成13年度に供用開始している。適正な使用料収入の確保を目指すとともに、資産や財政状況を把握し、地方債元利償還金などの推移を考慮しながら、施設設備の改修・更新を計画的に行う必要がある。
　令和6年度に下水道事業経営戦略の改定を行ったが、この内容を踏まえ、令和7年度に使用料審議会を開催し使用料のあり方について検討することとしている。
</t>
  </si>
  <si>
    <r>
      <t>　農業集落排水事業の経費回収率は、類似団体</t>
    </r>
    <r>
      <rPr>
        <sz val="11"/>
        <rFont val="ＭＳ ゴシック"/>
        <family val="3"/>
        <charset val="128"/>
      </rPr>
      <t>平均値を上回っているものの、100％を下回ってい</t>
    </r>
    <r>
      <rPr>
        <sz val="11"/>
        <color theme="1"/>
        <rFont val="ＭＳ ゴシック"/>
        <family val="3"/>
        <charset val="128"/>
      </rPr>
      <t xml:space="preserve">る状況であり、今後、使用料のあり方について検討していく予定である。
　流動比率は、近年減少している状況であり、徴収強化による使用料の確保を図るとともに、支出においては将来の地方債償還金の負担が増大にならないよう考慮しながら、計画的に施設の更新を行う必要がある。
</t>
    </r>
    <rPh sb="17" eb="19">
      <t>ルイジ</t>
    </rPh>
    <rPh sb="19" eb="21">
      <t>ダンタイ</t>
    </rPh>
    <rPh sb="21" eb="24">
      <t>ヘイキンチ</t>
    </rPh>
    <rPh sb="25" eb="27">
      <t>ウワマワ</t>
    </rPh>
    <rPh sb="52" eb="54">
      <t>コンゴ</t>
    </rPh>
    <rPh sb="55" eb="58">
      <t>シヨウリョウ</t>
    </rPh>
    <rPh sb="61" eb="62">
      <t>カタ</t>
    </rPh>
    <rPh sb="66" eb="68">
      <t>ケントウ</t>
    </rPh>
    <rPh sb="72" eb="74">
      <t>ヨテイ</t>
    </rPh>
    <rPh sb="80" eb="82">
      <t>リュウドウ</t>
    </rPh>
    <rPh sb="82" eb="84">
      <t>ヒリツ</t>
    </rPh>
    <rPh sb="86" eb="88">
      <t>キンネン</t>
    </rPh>
    <rPh sb="88" eb="90">
      <t>ゲンショウ</t>
    </rPh>
    <rPh sb="94" eb="96">
      <t>ジョウキョウ</t>
    </rPh>
    <rPh sb="100" eb="102">
      <t>チョウシュウ</t>
    </rPh>
    <rPh sb="102" eb="104">
      <t>キョウカ</t>
    </rPh>
    <rPh sb="114" eb="115">
      <t>ハカ</t>
    </rPh>
    <rPh sb="121" eb="123">
      <t>シシュツ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</si>
</sst>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56-403E-AFA9-E82C78A356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756-403E-AFA9-E82C78A356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55.13</c:v>
                </c:pt>
                <c:pt idx="1">
                  <c:v>55.39</c:v>
                </c:pt>
                <c:pt idx="2">
                  <c:v>56.3</c:v>
                </c:pt>
                <c:pt idx="3">
                  <c:v>56.3</c:v>
                </c:pt>
                <c:pt idx="4">
                  <c:v>57.22</c:v>
                </c:pt>
              </c:numCache>
            </c:numRef>
          </c:val>
          <c:extLst>
            <c:ext xmlns:c16="http://schemas.microsoft.com/office/drawing/2014/chart" uri="{C3380CC4-5D6E-409C-BE32-E72D297353CC}">
              <c16:uniqueId val="{00000000-54F0-4848-9E57-19E3DB2859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4F0-4848-9E57-19E3DB2859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84.81</c:v>
                </c:pt>
                <c:pt idx="1">
                  <c:v>85.76</c:v>
                </c:pt>
                <c:pt idx="2">
                  <c:v>85.85</c:v>
                </c:pt>
                <c:pt idx="3">
                  <c:v>87.24</c:v>
                </c:pt>
                <c:pt idx="4">
                  <c:v>88.08</c:v>
                </c:pt>
              </c:numCache>
            </c:numRef>
          </c:val>
          <c:extLst>
            <c:ext xmlns:c16="http://schemas.microsoft.com/office/drawing/2014/chart" uri="{C3380CC4-5D6E-409C-BE32-E72D297353CC}">
              <c16:uniqueId val="{00000000-330E-464F-8BB4-91E20A09ED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330E-464F-8BB4-91E20A09ED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124.69</c:v>
                </c:pt>
                <c:pt idx="1">
                  <c:v>117.5</c:v>
                </c:pt>
                <c:pt idx="2">
                  <c:v>134.93</c:v>
                </c:pt>
                <c:pt idx="3">
                  <c:v>142.31</c:v>
                </c:pt>
                <c:pt idx="4">
                  <c:v>140.62</c:v>
                </c:pt>
              </c:numCache>
            </c:numRef>
          </c:val>
          <c:extLst>
            <c:ext xmlns:c16="http://schemas.microsoft.com/office/drawing/2014/chart" uri="{C3380CC4-5D6E-409C-BE32-E72D297353CC}">
              <c16:uniqueId val="{00000000-1B76-4470-8932-A9FE28745B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B76-4470-8932-A9FE28745B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4.7300000000000004</c:v>
                </c:pt>
                <c:pt idx="1">
                  <c:v>9.4600000000000009</c:v>
                </c:pt>
                <c:pt idx="2">
                  <c:v>12.61</c:v>
                </c:pt>
                <c:pt idx="3">
                  <c:v>15.56</c:v>
                </c:pt>
                <c:pt idx="4">
                  <c:v>18.13</c:v>
                </c:pt>
              </c:numCache>
            </c:numRef>
          </c:val>
          <c:extLst>
            <c:ext xmlns:c16="http://schemas.microsoft.com/office/drawing/2014/chart" uri="{C3380CC4-5D6E-409C-BE32-E72D297353CC}">
              <c16:uniqueId val="{00000000-EE0B-4DDC-AED3-DF18A73EFC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EE0B-4DDC-AED3-DF18A73EFC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D-4785-8F3D-105D14C23C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D3D-4785-8F3D-105D14C23C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9-47CC-A77A-12196ED14B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069-47CC-A77A-12196ED14B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72.400000000000006</c:v>
                </c:pt>
                <c:pt idx="1">
                  <c:v>73.64</c:v>
                </c:pt>
                <c:pt idx="2">
                  <c:v>66.400000000000006</c:v>
                </c:pt>
                <c:pt idx="3">
                  <c:v>58.36</c:v>
                </c:pt>
                <c:pt idx="4">
                  <c:v>47.88</c:v>
                </c:pt>
              </c:numCache>
            </c:numRef>
          </c:val>
          <c:extLst>
            <c:ext xmlns:c16="http://schemas.microsoft.com/office/drawing/2014/chart" uri="{C3380CC4-5D6E-409C-BE32-E72D297353CC}">
              <c16:uniqueId val="{00000000-D8F3-489F-BAAF-FFCA82BF57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8F3-489F-BAAF-FFCA82BF57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58.77</c:v>
                </c:pt>
                <c:pt idx="1">
                  <c:v>17.59</c:v>
                </c:pt>
                <c:pt idx="2">
                  <c:v>12.64</c:v>
                </c:pt>
                <c:pt idx="3">
                  <c:v>25.29</c:v>
                </c:pt>
                <c:pt idx="4">
                  <c:v>0.88</c:v>
                </c:pt>
              </c:numCache>
            </c:numRef>
          </c:val>
          <c:extLst>
            <c:ext xmlns:c16="http://schemas.microsoft.com/office/drawing/2014/chart" uri="{C3380CC4-5D6E-409C-BE32-E72D297353CC}">
              <c16:uniqueId val="{00000000-C1FB-4ACB-9FE5-BE4C74C9B2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1FB-4ACB-9FE5-BE4C74C9B2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93.34</c:v>
                </c:pt>
                <c:pt idx="1">
                  <c:v>96.23</c:v>
                </c:pt>
                <c:pt idx="2">
                  <c:v>96.77</c:v>
                </c:pt>
                <c:pt idx="3">
                  <c:v>96.14</c:v>
                </c:pt>
                <c:pt idx="4">
                  <c:v>79.540000000000006</c:v>
                </c:pt>
              </c:numCache>
            </c:numRef>
          </c:val>
          <c:extLst>
            <c:ext xmlns:c16="http://schemas.microsoft.com/office/drawing/2014/chart" uri="{C3380CC4-5D6E-409C-BE32-E72D297353CC}">
              <c16:uniqueId val="{00000000-398A-4A1A-BDCB-C98DCD9BAC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98A-4A1A-BDCB-C98DCD9BAC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153.96</c:v>
                </c:pt>
                <c:pt idx="1">
                  <c:v>150.1</c:v>
                </c:pt>
                <c:pt idx="2">
                  <c:v>150.13</c:v>
                </c:pt>
                <c:pt idx="3">
                  <c:v>151.51</c:v>
                </c:pt>
                <c:pt idx="4">
                  <c:v>183.93</c:v>
                </c:pt>
              </c:numCache>
            </c:numRef>
          </c:val>
          <c:extLst>
            <c:ext xmlns:c16="http://schemas.microsoft.com/office/drawing/2014/chart" uri="{C3380CC4-5D6E-409C-BE32-E72D297353CC}">
              <c16:uniqueId val="{00000000-6A67-4DCF-9B60-58F326D9BE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6A67-4DCF-9B60-58F326D9BE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雲仙市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40724</v>
      </c>
      <c r="AM8" s="41"/>
      <c r="AN8" s="41"/>
      <c r="AO8" s="41"/>
      <c r="AP8" s="41"/>
      <c r="AQ8" s="41"/>
      <c r="AR8" s="41"/>
      <c r="AS8" s="41"/>
      <c r="AT8" s="34">
        <f>データ!T6</f>
        <v>214.29</v>
      </c>
      <c r="AU8" s="34"/>
      <c r="AV8" s="34"/>
      <c r="AW8" s="34"/>
      <c r="AX8" s="34"/>
      <c r="AY8" s="34"/>
      <c r="AZ8" s="34"/>
      <c r="BA8" s="34"/>
      <c r="BB8" s="34">
        <f>データ!U6</f>
        <v>190.04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79.33</v>
      </c>
      <c r="J10" s="34"/>
      <c r="K10" s="34"/>
      <c r="L10" s="34"/>
      <c r="M10" s="34"/>
      <c r="N10" s="34"/>
      <c r="O10" s="34"/>
      <c r="P10" s="34">
        <f>データ!P6</f>
        <v>12.95</v>
      </c>
      <c r="Q10" s="34"/>
      <c r="R10" s="34"/>
      <c r="S10" s="34"/>
      <c r="T10" s="34"/>
      <c r="U10" s="34"/>
      <c r="V10" s="34"/>
      <c r="W10" s="34">
        <f>データ!Q6</f>
        <v>99.2</v>
      </c>
      <c r="X10" s="34"/>
      <c r="Y10" s="34"/>
      <c r="Z10" s="34"/>
      <c r="AA10" s="34"/>
      <c r="AB10" s="34"/>
      <c r="AC10" s="34"/>
      <c r="AD10" s="41">
        <f>データ!R6</f>
        <v>3080</v>
      </c>
      <c r="AE10" s="41"/>
      <c r="AF10" s="41"/>
      <c r="AG10" s="41"/>
      <c r="AH10" s="41"/>
      <c r="AI10" s="41"/>
      <c r="AJ10" s="41"/>
      <c r="AK10" s="2"/>
      <c r="AL10" s="41">
        <f>データ!V6</f>
        <v>5235</v>
      </c>
      <c r="AM10" s="41"/>
      <c r="AN10" s="41"/>
      <c r="AO10" s="41"/>
      <c r="AP10" s="41"/>
      <c r="AQ10" s="41"/>
      <c r="AR10" s="41"/>
      <c r="AS10" s="41"/>
      <c r="AT10" s="34">
        <f>データ!W6</f>
        <v>1.32</v>
      </c>
      <c r="AU10" s="34"/>
      <c r="AV10" s="34"/>
      <c r="AW10" s="34"/>
      <c r="AX10" s="34"/>
      <c r="AY10" s="34"/>
      <c r="AZ10" s="34"/>
      <c r="BA10" s="34"/>
      <c r="BB10" s="34">
        <f>データ!X6</f>
        <v>3965.91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XLVVsLoCT0abucTsHaTP26/mttqofvmjjFPdSgLnba+P9WzbCNpoM2ndid8Fu1SLXS57F57nbJvueCuV4kUxg==" saltValue="V8YN06IiHlNuyUbGr0Lu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5</v>
      </c>
      <c r="G6" s="19">
        <f t="shared" si="3"/>
        <v>0</v>
      </c>
      <c r="H6" s="19" t="str">
        <f t="shared" si="3"/>
        <v>長崎県　雲仙市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79.33</v>
      </c>
      <c r="P6" s="20">
        <f t="shared" si="3"/>
        <v>12.95</v>
      </c>
      <c r="Q6" s="20">
        <f t="shared" si="3"/>
        <v>99.2</v>
      </c>
      <c r="R6" s="20">
        <f t="shared" si="3"/>
        <v>3080</v>
      </c>
      <c r="S6" s="20">
        <f t="shared" si="3"/>
        <v>40724</v>
      </c>
      <c r="T6" s="20">
        <f t="shared" si="3"/>
        <v>214.29</v>
      </c>
      <c r="U6" s="20">
        <f t="shared" si="3"/>
        <v>190.04</v>
      </c>
      <c r="V6" s="20">
        <f t="shared" si="3"/>
        <v>5235</v>
      </c>
      <c r="W6" s="20">
        <f t="shared" si="3"/>
        <v>1.32</v>
      </c>
      <c r="X6" s="20">
        <f t="shared" si="3"/>
        <v>3965.91</v>
      </c>
      <c r="Y6" s="21">
        <f>IF(Y7="",NA(),Y7)</f>
        <v>124.69</v>
      </c>
      <c r="Z6" s="21">
        <f t="shared" ref="Z6:AH6" si="4">IF(Z7="",NA(),Z7)</f>
        <v>117.5</v>
      </c>
      <c r="AA6" s="21">
        <f t="shared" si="4"/>
        <v>134.93</v>
      </c>
      <c r="AB6" s="21">
        <f t="shared" si="4"/>
        <v>142.31</v>
      </c>
      <c r="AC6" s="21">
        <f t="shared" si="4"/>
        <v>140.62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72.400000000000006</v>
      </c>
      <c r="AV6" s="21">
        <f t="shared" ref="AV6:BD6" si="6">IF(AV7="",NA(),AV7)</f>
        <v>73.64</v>
      </c>
      <c r="AW6" s="21">
        <f t="shared" si="6"/>
        <v>66.400000000000006</v>
      </c>
      <c r="AX6" s="21">
        <f t="shared" si="6"/>
        <v>58.36</v>
      </c>
      <c r="AY6" s="21">
        <f t="shared" si="6"/>
        <v>47.88</v>
      </c>
      <c r="AZ6" s="21">
        <f t="shared" si="6"/>
        <v>29.13</v>
      </c>
      <c r="BA6" s="21">
        <f t="shared" si="6"/>
        <v>35.69</v>
      </c>
      <c r="BB6" s="21">
        <f t="shared" si="6"/>
        <v>38.4</v>
      </c>
      <c r="BC6" s="21">
        <f t="shared" si="6"/>
        <v>44.04</v>
      </c>
      <c r="BD6" s="21">
        <f t="shared" si="6"/>
        <v>58.25</v>
      </c>
      <c r="BE6" s="20" t="str">
        <f>IF(BE7="","",IF(BE7="-","【-】","【"&amp;SUBSTITUTE(TEXT(BE7,"#,##0.00"),"-","△")&amp;"】"))</f>
        <v>【47.19】</v>
      </c>
      <c r="BF6" s="21">
        <f>IF(BF7="",NA(),BF7)</f>
        <v>58.77</v>
      </c>
      <c r="BG6" s="21">
        <f t="shared" ref="BG6:BO6" si="7">IF(BG7="",NA(),BG7)</f>
        <v>17.59</v>
      </c>
      <c r="BH6" s="21">
        <f t="shared" si="7"/>
        <v>12.64</v>
      </c>
      <c r="BI6" s="21">
        <f t="shared" si="7"/>
        <v>25.29</v>
      </c>
      <c r="BJ6" s="21">
        <f t="shared" si="7"/>
        <v>0.88</v>
      </c>
      <c r="BK6" s="21">
        <f t="shared" si="7"/>
        <v>867.83</v>
      </c>
      <c r="BL6" s="21">
        <f t="shared" si="7"/>
        <v>791.76</v>
      </c>
      <c r="BM6" s="21">
        <f t="shared" si="7"/>
        <v>900.82</v>
      </c>
      <c r="BN6" s="21">
        <f t="shared" si="7"/>
        <v>839.21</v>
      </c>
      <c r="BO6" s="21">
        <f t="shared" si="7"/>
        <v>791.46</v>
      </c>
      <c r="BP6" s="20" t="str">
        <f>IF(BP7="","",IF(BP7="-","【-】","【"&amp;SUBSTITUTE(TEXT(BP7,"#,##0.00"),"-","△")&amp;"】"))</f>
        <v>【798.10】</v>
      </c>
      <c r="BQ6" s="21">
        <f>IF(BQ7="",NA(),BQ7)</f>
        <v>93.34</v>
      </c>
      <c r="BR6" s="21">
        <f t="shared" ref="BR6:BZ6" si="8">IF(BR7="",NA(),BR7)</f>
        <v>96.23</v>
      </c>
      <c r="BS6" s="21">
        <f t="shared" si="8"/>
        <v>96.77</v>
      </c>
      <c r="BT6" s="21">
        <f t="shared" si="8"/>
        <v>96.14</v>
      </c>
      <c r="BU6" s="21">
        <f t="shared" si="8"/>
        <v>79.540000000000006</v>
      </c>
      <c r="BV6" s="21">
        <f t="shared" si="8"/>
        <v>57.08</v>
      </c>
      <c r="BW6" s="21">
        <f t="shared" si="8"/>
        <v>56.26</v>
      </c>
      <c r="BX6" s="21">
        <f t="shared" si="8"/>
        <v>52.94</v>
      </c>
      <c r="BY6" s="21">
        <f t="shared" si="8"/>
        <v>52.05</v>
      </c>
      <c r="BZ6" s="21">
        <f t="shared" si="8"/>
        <v>47.96</v>
      </c>
      <c r="CA6" s="20" t="str">
        <f>IF(CA7="","",IF(CA7="-","【-】","【"&amp;SUBSTITUTE(TEXT(CA7,"#,##0.00"),"-","△")&amp;"】"))</f>
        <v>【54.51】</v>
      </c>
      <c r="CB6" s="21">
        <f>IF(CB7="",NA(),CB7)</f>
        <v>153.96</v>
      </c>
      <c r="CC6" s="21">
        <f t="shared" ref="CC6:CK6" si="9">IF(CC7="",NA(),CC7)</f>
        <v>150.1</v>
      </c>
      <c r="CD6" s="21">
        <f t="shared" si="9"/>
        <v>150.13</v>
      </c>
      <c r="CE6" s="21">
        <f t="shared" si="9"/>
        <v>151.51</v>
      </c>
      <c r="CF6" s="21">
        <f t="shared" si="9"/>
        <v>183.93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55.13</v>
      </c>
      <c r="CN6" s="21">
        <f t="shared" ref="CN6:CV6" si="10">IF(CN7="",NA(),CN7)</f>
        <v>55.39</v>
      </c>
      <c r="CO6" s="21">
        <f t="shared" si="10"/>
        <v>56.3</v>
      </c>
      <c r="CP6" s="21">
        <f t="shared" si="10"/>
        <v>56.3</v>
      </c>
      <c r="CQ6" s="21">
        <f t="shared" si="10"/>
        <v>57.22</v>
      </c>
      <c r="CR6" s="21">
        <f t="shared" si="10"/>
        <v>54.83</v>
      </c>
      <c r="CS6" s="21">
        <f t="shared" si="10"/>
        <v>66.53</v>
      </c>
      <c r="CT6" s="21">
        <f t="shared" si="10"/>
        <v>52.35</v>
      </c>
      <c r="CU6" s="21">
        <f t="shared" si="10"/>
        <v>46.25</v>
      </c>
      <c r="CV6" s="21">
        <f t="shared" si="10"/>
        <v>45.32</v>
      </c>
      <c r="CW6" s="20" t="str">
        <f>IF(CW7="","",IF(CW7="-","【-】","【"&amp;SUBSTITUTE(TEXT(CW7,"#,##0.00"),"-","△")&amp;"】"))</f>
        <v>【49.92】</v>
      </c>
      <c r="CX6" s="21">
        <f>IF(CX7="",NA(),CX7)</f>
        <v>84.81</v>
      </c>
      <c r="CY6" s="21">
        <f t="shared" ref="CY6:DG6" si="11">IF(CY7="",NA(),CY7)</f>
        <v>85.76</v>
      </c>
      <c r="CZ6" s="21">
        <f t="shared" si="11"/>
        <v>85.85</v>
      </c>
      <c r="DA6" s="21">
        <f t="shared" si="11"/>
        <v>87.24</v>
      </c>
      <c r="DB6" s="21">
        <f t="shared" si="11"/>
        <v>88.08</v>
      </c>
      <c r="DC6" s="21">
        <f t="shared" si="11"/>
        <v>84.7</v>
      </c>
      <c r="DD6" s="21">
        <f t="shared" si="11"/>
        <v>84.67</v>
      </c>
      <c r="DE6" s="21">
        <f t="shared" si="11"/>
        <v>84.39</v>
      </c>
      <c r="DF6" s="21">
        <f t="shared" si="11"/>
        <v>83.96</v>
      </c>
      <c r="DG6" s="21">
        <f t="shared" si="11"/>
        <v>83.54</v>
      </c>
      <c r="DH6" s="20" t="str">
        <f>IF(DH7="","",IF(DH7="-","【-】","【"&amp;SUBSTITUTE(TEXT(DH7,"#,##0.00"),"-","△")&amp;"】"))</f>
        <v>【87.80】</v>
      </c>
      <c r="DI6" s="21">
        <f>IF(DI7="",NA(),DI7)</f>
        <v>4.7300000000000004</v>
      </c>
      <c r="DJ6" s="21">
        <f t="shared" ref="DJ6:DR6" si="12">IF(DJ7="",NA(),DJ7)</f>
        <v>9.4600000000000009</v>
      </c>
      <c r="DK6" s="21">
        <f t="shared" si="12"/>
        <v>12.61</v>
      </c>
      <c r="DL6" s="21">
        <f t="shared" si="12"/>
        <v>15.56</v>
      </c>
      <c r="DM6" s="21">
        <f t="shared" si="12"/>
        <v>18.13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422134</v>
      </c>
      <c r="D7" s="23">
        <v>46</v>
      </c>
      <c r="E7" s="23">
        <v>17</v>
      </c>
      <c r="F7" s="23">
        <v>5</v>
      </c>
      <c r="G7" s="23">
        <v>0</v>
      </c>
      <c r="H7" s="23" t="s">
        <v>96</v>
      </c>
      <c r="I7" s="23" t="s">
        <v>97</v>
      </c>
      <c r="J7" s="23" t="s">
        <v>98</v>
      </c>
      <c r="K7" s="23" t="s">
        <v>99</v>
      </c>
      <c r="L7" s="23" t="s">
        <v>100</v>
      </c>
      <c r="M7" s="23" t="s">
        <v>101</v>
      </c>
      <c r="N7" s="24" t="s">
        <v>102</v>
      </c>
      <c r="O7" s="24">
        <v>79.33</v>
      </c>
      <c r="P7" s="24">
        <v>12.95</v>
      </c>
      <c r="Q7" s="24">
        <v>99.2</v>
      </c>
      <c r="R7" s="24">
        <v>3080</v>
      </c>
      <c r="S7" s="24">
        <v>40724</v>
      </c>
      <c r="T7" s="24">
        <v>214.29</v>
      </c>
      <c r="U7" s="24">
        <v>190.04</v>
      </c>
      <c r="V7" s="24">
        <v>5235</v>
      </c>
      <c r="W7" s="24">
        <v>1.32</v>
      </c>
      <c r="X7" s="24">
        <v>3965.91</v>
      </c>
      <c r="Y7" s="24">
        <v>124.69</v>
      </c>
      <c r="Z7" s="24">
        <v>117.5</v>
      </c>
      <c r="AA7" s="24">
        <v>134.93</v>
      </c>
      <c r="AB7" s="24">
        <v>142.31</v>
      </c>
      <c r="AC7" s="24">
        <v>140.62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72.400000000000006</v>
      </c>
      <c r="AV7" s="24">
        <v>73.64</v>
      </c>
      <c r="AW7" s="24">
        <v>66.400000000000006</v>
      </c>
      <c r="AX7" s="24">
        <v>58.36</v>
      </c>
      <c r="AY7" s="24">
        <v>47.88</v>
      </c>
      <c r="AZ7" s="24">
        <v>29.13</v>
      </c>
      <c r="BA7" s="24">
        <v>35.69</v>
      </c>
      <c r="BB7" s="24">
        <v>38.4</v>
      </c>
      <c r="BC7" s="24">
        <v>44.04</v>
      </c>
      <c r="BD7" s="24">
        <v>58.25</v>
      </c>
      <c r="BE7" s="24">
        <v>47.19</v>
      </c>
      <c r="BF7" s="24">
        <v>58.77</v>
      </c>
      <c r="BG7" s="24">
        <v>17.59</v>
      </c>
      <c r="BH7" s="24">
        <v>12.64</v>
      </c>
      <c r="BI7" s="24">
        <v>25.29</v>
      </c>
      <c r="BJ7" s="24">
        <v>0.88</v>
      </c>
      <c r="BK7" s="24">
        <v>867.83</v>
      </c>
      <c r="BL7" s="24">
        <v>791.76</v>
      </c>
      <c r="BM7" s="24">
        <v>900.82</v>
      </c>
      <c r="BN7" s="24">
        <v>839.21</v>
      </c>
      <c r="BO7" s="24">
        <v>791.46</v>
      </c>
      <c r="BP7" s="24">
        <v>798.1</v>
      </c>
      <c r="BQ7" s="24">
        <v>93.34</v>
      </c>
      <c r="BR7" s="24">
        <v>96.23</v>
      </c>
      <c r="BS7" s="24">
        <v>96.77</v>
      </c>
      <c r="BT7" s="24">
        <v>96.14</v>
      </c>
      <c r="BU7" s="24">
        <v>79.540000000000006</v>
      </c>
      <c r="BV7" s="24">
        <v>57.08</v>
      </c>
      <c r="BW7" s="24">
        <v>56.26</v>
      </c>
      <c r="BX7" s="24">
        <v>52.94</v>
      </c>
      <c r="BY7" s="24">
        <v>52.05</v>
      </c>
      <c r="BZ7" s="24">
        <v>47.96</v>
      </c>
      <c r="CA7" s="24">
        <v>54.51</v>
      </c>
      <c r="CB7" s="24">
        <v>153.96</v>
      </c>
      <c r="CC7" s="24">
        <v>150.1</v>
      </c>
      <c r="CD7" s="24">
        <v>150.13</v>
      </c>
      <c r="CE7" s="24">
        <v>151.51</v>
      </c>
      <c r="CF7" s="24">
        <v>183.93</v>
      </c>
      <c r="CG7" s="24">
        <v>274.99</v>
      </c>
      <c r="CH7" s="24">
        <v>282.08999999999997</v>
      </c>
      <c r="CI7" s="24">
        <v>303.27999999999997</v>
      </c>
      <c r="CJ7" s="24">
        <v>301.86</v>
      </c>
      <c r="CK7" s="24">
        <v>325.85000000000002</v>
      </c>
      <c r="CL7" s="24">
        <v>286.33</v>
      </c>
      <c r="CM7" s="24">
        <v>55.13</v>
      </c>
      <c r="CN7" s="24">
        <v>55.39</v>
      </c>
      <c r="CO7" s="24">
        <v>56.3</v>
      </c>
      <c r="CP7" s="24">
        <v>56.3</v>
      </c>
      <c r="CQ7" s="24">
        <v>57.22</v>
      </c>
      <c r="CR7" s="24">
        <v>54.83</v>
      </c>
      <c r="CS7" s="24">
        <v>66.53</v>
      </c>
      <c r="CT7" s="24">
        <v>52.35</v>
      </c>
      <c r="CU7" s="24">
        <v>46.25</v>
      </c>
      <c r="CV7" s="24">
        <v>45.32</v>
      </c>
      <c r="CW7" s="24">
        <v>49.92</v>
      </c>
      <c r="CX7" s="24">
        <v>84.81</v>
      </c>
      <c r="CY7" s="24">
        <v>85.76</v>
      </c>
      <c r="CZ7" s="24">
        <v>85.85</v>
      </c>
      <c r="DA7" s="24">
        <v>87.24</v>
      </c>
      <c r="DB7" s="24">
        <v>88.08</v>
      </c>
      <c r="DC7" s="24">
        <v>84.7</v>
      </c>
      <c r="DD7" s="24">
        <v>84.67</v>
      </c>
      <c r="DE7" s="24">
        <v>84.39</v>
      </c>
      <c r="DF7" s="24">
        <v>83.96</v>
      </c>
      <c r="DG7" s="24">
        <v>83.54</v>
      </c>
      <c r="DH7" s="24">
        <v>87.8</v>
      </c>
      <c r="DI7" s="24">
        <v>4.7300000000000004</v>
      </c>
      <c r="DJ7" s="24">
        <v>9.4600000000000009</v>
      </c>
      <c r="DK7" s="24">
        <v>12.61</v>
      </c>
      <c r="DL7" s="24">
        <v>15.56</v>
      </c>
      <c r="DM7" s="24">
        <v>18.13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2025-12-23T06:24:03Z</dcterms:created>
  <dcterms:modified xsi:type="dcterms:W3CDTF">2026-03-04T00:43:27Z</dcterms:modified>
  <cp:category/>
</cp:coreProperties>
</file>