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1622\Desktop\新しいフォルダー\"/>
    </mc:Choice>
  </mc:AlternateContent>
  <xr:revisionPtr revIDLastSave="0" documentId="13_ncr:1_{307FA356-980C-4C84-9AC0-48D688F1FCFE}" xr6:coauthVersionLast="47" xr6:coauthVersionMax="47" xr10:uidLastSave="{00000000-0000-0000-0000-000000000000}"/>
  <workbookProtection workbookAlgorithmName="SHA-512" workbookHashValue="oBE8ugkqKZuQkMvSTC233SOfPDrdfAxNgw4xzxB/BrFGFtEMVqaKyWBDrsEL2Uzhz7Iw/WfWPwXpGUvqV6nLzw==" workbookSaltValue="qKi7pH2oS1zQtz0lpgRkT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P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<sst xmlns="http://schemas.openxmlformats.org/spreadsheetml/2006/main" count="231" uniqueCount="116">
  <si>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</si>
  <si>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</si>
  <si>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</si>
  <si>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</si>
  <si>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</si>
  <si>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</si>
  <si>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</si>
  <si>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</si>
  <si>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</si>
  <si>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</si>
  <si>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</si>
  <si>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</si>
  <si>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</si>
  <si>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</si>
  <si>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</si>
  <si>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</si>
  <si>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</si>
  <si>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</si>
  <si>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</si>
  <si>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</si>
  <si>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</si>
  <si>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</si>
  <si>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</si>
  <si>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</si>
  <si>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</si>
  <si>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</si>
  <si>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</si>
  <si>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</si>
  <si>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</si>
  <si>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</si>
  <si>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</si>
  <si>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</si>
  <si>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</si>
  <si>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</si>
  <si>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</si>
  <si>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</si>
  <si>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</si>
  <si>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</si>
  <si>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</si>
  <si>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</si>
  <si>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</si>
  <si>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</si>
  <si>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</si>
  <si>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</si>
  <si>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</si>
  <si>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</si>
  <si>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</si>
  <si>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</si>
  <si>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</si>
  <si>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</si>
  <si>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</si>
  <si>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</si>
  <si>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</si>
  <si>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</si>
  <si>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</si>
  <si>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</si>
  <si>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</si>
  <si>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</si>
  <si>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</si>
  <si>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</si>
  <si>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</si>
  <si>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</si>
  <si>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</si>
  <si>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</si>
  <si>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</si>
  <si>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</si>
  <si>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</si>
  <si>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</si>
  <si>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</si>
  <si>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</si>
  <si>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</si>
  <si>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</si>
  <si>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</si>
  <si>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</si>
  <si>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</si>
  <si>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</si>
  <si>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</si>
  <si>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</si>
  <si>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</si>
  <si>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</si>
  <si>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</si>
  <si>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</si>
  <si>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</si>
  <si>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</si>
  <si>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</si>
  <si>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</si>
  <si>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</si>
  <si>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</si>
  <si>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</si>
  <si>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</si>
  <si>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</si>
  <si>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</si>
  <si>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</si>
  <si>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</si>
  <si>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</si>
  <si>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</si>
  <si>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</si>
  <si>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</si>
  <si>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</si>
  <si>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</si>
  <si>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</si>
  <si>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</si>
  <si>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</si>
  <si>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</si>
  <si>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</si>
  <si>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</si>
  <si>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</si>
  <si>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</si>
  <si>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</si>
  <si>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</si>
  <si>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</si>
  <si>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</si>
  <si>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</si>
  <si>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小規模集合排水処理事業は、平成15年から着手しており整備は終了している。処理場施設や管渠の耐用年数を経過していない。</t>
    <phoneticPr fontId="4"/>
  </si>
  <si>
    <t xml:space="preserve">　小規模集合排水処理事業は平成16年度に供用開始している。低い経費回収率や汚水処理原価の高止まりの解消には課題もあるが、経営改善の取り組みとして、令和6年度の下水道事業経営戦略の内容を踏まえ、令和7年度に使用料審議会を開催し使用料のあり方について検討することとしている。
</t>
    <rPh sb="29" eb="30">
      <t>ヒク</t>
    </rPh>
    <rPh sb="31" eb="33">
      <t>ケイヒ</t>
    </rPh>
    <rPh sb="33" eb="35">
      <t>カイシュウ</t>
    </rPh>
    <rPh sb="35" eb="36">
      <t>リツ</t>
    </rPh>
    <rPh sb="37" eb="39">
      <t>オスイ</t>
    </rPh>
    <rPh sb="39" eb="41">
      <t>ショリ</t>
    </rPh>
    <rPh sb="41" eb="43">
      <t>ゲンカ</t>
    </rPh>
    <rPh sb="44" eb="46">
      <t>タカド</t>
    </rPh>
    <rPh sb="49" eb="51">
      <t>カイショウ</t>
    </rPh>
    <rPh sb="53" eb="55">
      <t>カダイ</t>
    </rPh>
    <phoneticPr fontId="4"/>
  </si>
  <si>
    <t>　小規模集合排水処理事業の経常収支比率は、一般会計からの繰入金により、100％を維持している状況である。経費回収率は、依然として汚水処理費用が多額のため、類似団体平均値と比較し、下回っている状況である。
　汚水処理原価は、有収水量が少ないこともあり、類似団体平均値よりも高い水準となっている。経営改善のために、引き続き戸別訪問などにより水洗化人口及び有収水量の増加を目指すとともに、適正な使用料収入の確保や汚水処理費の削減を図ることが必要である。</t>
    <rPh sb="13" eb="15">
      <t>ケイジョウ</t>
    </rPh>
    <rPh sb="15" eb="17">
      <t>シュウシ</t>
    </rPh>
    <rPh sb="17" eb="19">
      <t>ヒリツ</t>
    </rPh>
    <rPh sb="21" eb="23">
      <t>イッパン</t>
    </rPh>
    <rPh sb="23" eb="25">
      <t>カイケイ</t>
    </rPh>
    <rPh sb="28" eb="30">
      <t>クリイレ</t>
    </rPh>
    <rPh sb="30" eb="31">
      <t>キン</t>
    </rPh>
    <rPh sb="40" eb="42">
      <t>イジ</t>
    </rPh>
    <rPh sb="46" eb="48">
      <t>ジョウキョウ</t>
    </rPh>
    <rPh sb="56" eb="57">
      <t>リツ</t>
    </rPh>
    <rPh sb="59" eb="61">
      <t>イゼン</t>
    </rPh>
    <rPh sb="64" eb="66">
      <t>オスイ</t>
    </rPh>
    <rPh sb="66" eb="68">
      <t>ショリ</t>
    </rPh>
    <rPh sb="68" eb="70">
      <t>ヒヨウ</t>
    </rPh>
    <rPh sb="71" eb="73">
      <t>タガク</t>
    </rPh>
    <rPh sb="77" eb="79">
      <t>ルイジ</t>
    </rPh>
    <rPh sb="79" eb="81">
      <t>ダンタイ</t>
    </rPh>
    <rPh sb="81" eb="83">
      <t>ヘイキン</t>
    </rPh>
    <rPh sb="83" eb="84">
      <t>チ</t>
    </rPh>
    <rPh sb="85" eb="87">
      <t>ヒカク</t>
    </rPh>
    <rPh sb="89" eb="91">
      <t>シタマワ</t>
    </rPh>
    <rPh sb="95" eb="97">
      <t>ジョウキョウ</t>
    </rPh>
    <rPh sb="111" eb="113">
      <t>ユウシュウ</t>
    </rPh>
    <rPh sb="113" eb="115">
      <t>スイリョウ</t>
    </rPh>
    <rPh sb="116" eb="117">
      <t>スク</t>
    </rPh>
    <rPh sb="137" eb="139">
      <t>スイジュン</t>
    </rPh>
    <rPh sb="155" eb="156">
      <t>ヒ</t>
    </rPh>
    <rPh sb="157" eb="158">
      <t>ツヅ</t>
    </rPh>
    <rPh sb="212" eb="21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</si>
</sst>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89-4F71-89C6-C70E61231E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89-4F71-89C6-C70E61231E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8.82</c:v>
                </c:pt>
                <c:pt idx="1">
                  <c:v>7.35</c:v>
                </c:pt>
                <c:pt idx="2">
                  <c:v>7.35</c:v>
                </c:pt>
                <c:pt idx="3">
                  <c:v>7.35</c:v>
                </c:pt>
                <c:pt idx="4">
                  <c:v>7.35</c:v>
                </c:pt>
              </c:numCache>
            </c:numRef>
          </c:val>
          <c:extLst>
            <c:ext xmlns:c16="http://schemas.microsoft.com/office/drawing/2014/chart" uri="{C3380CC4-5D6E-409C-BE32-E72D297353CC}">
              <c16:uniqueId val="{00000000-D1C2-4647-89D3-0742FEDE6D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D1C2-4647-89D3-0742FEDE6D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77.48</c:v>
                </c:pt>
                <c:pt idx="1">
                  <c:v>81.25</c:v>
                </c:pt>
                <c:pt idx="2">
                  <c:v>90</c:v>
                </c:pt>
                <c:pt idx="3">
                  <c:v>89.8</c:v>
                </c:pt>
                <c:pt idx="4">
                  <c:v>89.01</c:v>
                </c:pt>
              </c:numCache>
            </c:numRef>
          </c:val>
          <c:extLst>
            <c:ext xmlns:c16="http://schemas.microsoft.com/office/drawing/2014/chart" uri="{C3380CC4-5D6E-409C-BE32-E72D297353CC}">
              <c16:uniqueId val="{00000000-474D-4FA1-B18A-C6BFC77CD7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474D-4FA1-B18A-C6BFC77CD7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100.29</c:v>
                </c:pt>
                <c:pt idx="1">
                  <c:v>102.14</c:v>
                </c:pt>
                <c:pt idx="2">
                  <c:v>100.06</c:v>
                </c:pt>
                <c:pt idx="3">
                  <c:v>100.01</c:v>
                </c:pt>
                <c:pt idx="4">
                  <c:v>100</c:v>
                </c:pt>
              </c:numCache>
            </c:numRef>
          </c:val>
          <c:extLst>
            <c:ext xmlns:c16="http://schemas.microsoft.com/office/drawing/2014/chart" uri="{C3380CC4-5D6E-409C-BE32-E72D297353CC}">
              <c16:uniqueId val="{00000000-96BB-41A0-9080-0C9C33F959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96BB-41A0-9080-0C9C33F959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c:v>
                </c:pt>
                <c:pt idx="1">
                  <c:v>12.39</c:v>
                </c:pt>
                <c:pt idx="2">
                  <c:v>18.440000000000001</c:v>
                </c:pt>
                <c:pt idx="3">
                  <c:v>24.46</c:v>
                </c:pt>
                <c:pt idx="4">
                  <c:v>27.53</c:v>
                </c:pt>
              </c:numCache>
            </c:numRef>
          </c:val>
          <c:extLst>
            <c:ext xmlns:c16="http://schemas.microsoft.com/office/drawing/2014/chart" uri="{C3380CC4-5D6E-409C-BE32-E72D297353CC}">
              <c16:uniqueId val="{00000000-9574-4521-B07F-738BF5F013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9574-4521-B07F-738BF5F013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5F-4579-930F-48134C1EC2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45F-4579-930F-48134C1EC2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62-4FED-B1AD-F437E4A2F8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2C62-4FED-B1AD-F437E4A2F8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299.64</c:v>
                </c:pt>
                <c:pt idx="1">
                  <c:v>275.73</c:v>
                </c:pt>
                <c:pt idx="2">
                  <c:v>249.21</c:v>
                </c:pt>
                <c:pt idx="3">
                  <c:v>222.48</c:v>
                </c:pt>
                <c:pt idx="4">
                  <c:v>160.81</c:v>
                </c:pt>
              </c:numCache>
            </c:numRef>
          </c:val>
          <c:extLst>
            <c:ext xmlns:c16="http://schemas.microsoft.com/office/drawing/2014/chart" uri="{C3380CC4-5D6E-409C-BE32-E72D297353CC}">
              <c16:uniqueId val="{00000000-1B77-4D02-9657-827936124CB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1B77-4D02-9657-827936124CB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441.25</c:v>
                </c:pt>
                <c:pt idx="1">
                  <c:v>137.86000000000001</c:v>
                </c:pt>
                <c:pt idx="2">
                  <c:v>103.23</c:v>
                </c:pt>
                <c:pt idx="3">
                  <c:v>180.75</c:v>
                </c:pt>
                <c:pt idx="4">
                  <c:v>7.43</c:v>
                </c:pt>
              </c:numCache>
            </c:numRef>
          </c:val>
          <c:extLst>
            <c:ext xmlns:c16="http://schemas.microsoft.com/office/drawing/2014/chart" uri="{C3380CC4-5D6E-409C-BE32-E72D297353CC}">
              <c16:uniqueId val="{00000000-01D6-4D36-86E9-E5AF0DA542E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01D6-4D36-86E9-E5AF0DA542E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15.9</c:v>
                </c:pt>
                <c:pt idx="1">
                  <c:v>14.92</c:v>
                </c:pt>
                <c:pt idx="2">
                  <c:v>11.88</c:v>
                </c:pt>
                <c:pt idx="3">
                  <c:v>16.39</c:v>
                </c:pt>
                <c:pt idx="4">
                  <c:v>12.66</c:v>
                </c:pt>
              </c:numCache>
            </c:numRef>
          </c:val>
          <c:extLst>
            <c:ext xmlns:c16="http://schemas.microsoft.com/office/drawing/2014/chart" uri="{C3380CC4-5D6E-409C-BE32-E72D297353CC}">
              <c16:uniqueId val="{00000000-47D5-45E7-BACF-7DF59CDEB0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47D5-45E7-BACF-7DF59CDEB0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872.04</c:v>
                </c:pt>
                <c:pt idx="1">
                  <c:v>934.38</c:v>
                </c:pt>
                <c:pt idx="2">
                  <c:v>1181.1300000000001</c:v>
                </c:pt>
                <c:pt idx="3">
                  <c:v>835.46</c:v>
                </c:pt>
                <c:pt idx="4">
                  <c:v>1097.6500000000001</c:v>
                </c:pt>
              </c:numCache>
            </c:numRef>
          </c:val>
          <c:extLst>
            <c:ext xmlns:c16="http://schemas.microsoft.com/office/drawing/2014/chart" uri="{C3380CC4-5D6E-409C-BE32-E72D297353CC}">
              <c16:uniqueId val="{00000000-4886-4824-B823-D45034F5DD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4886-4824-B823-D45034F5DD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雲仙市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5">
        <f>データ!S6</f>
        <v>40724</v>
      </c>
      <c r="AM8" s="45"/>
      <c r="AN8" s="45"/>
      <c r="AO8" s="45"/>
      <c r="AP8" s="45"/>
      <c r="AQ8" s="45"/>
      <c r="AR8" s="45"/>
      <c r="AS8" s="45"/>
      <c r="AT8" s="44">
        <f>データ!T6</f>
        <v>214.29</v>
      </c>
      <c r="AU8" s="44"/>
      <c r="AV8" s="44"/>
      <c r="AW8" s="44"/>
      <c r="AX8" s="44"/>
      <c r="AY8" s="44"/>
      <c r="AZ8" s="44"/>
      <c r="BA8" s="44"/>
      <c r="BB8" s="44">
        <f>データ!U6</f>
        <v>190.04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26.32</v>
      </c>
      <c r="J10" s="44"/>
      <c r="K10" s="44"/>
      <c r="L10" s="44"/>
      <c r="M10" s="44"/>
      <c r="N10" s="44"/>
      <c r="O10" s="44"/>
      <c r="P10" s="44">
        <f>データ!P6</f>
        <v>0.23</v>
      </c>
      <c r="Q10" s="44"/>
      <c r="R10" s="44"/>
      <c r="S10" s="44"/>
      <c r="T10" s="44"/>
      <c r="U10" s="44"/>
      <c r="V10" s="44"/>
      <c r="W10" s="44">
        <f>データ!Q6</f>
        <v>100</v>
      </c>
      <c r="X10" s="44"/>
      <c r="Y10" s="44"/>
      <c r="Z10" s="44"/>
      <c r="AA10" s="44"/>
      <c r="AB10" s="44"/>
      <c r="AC10" s="44"/>
      <c r="AD10" s="45">
        <f>データ!R6</f>
        <v>3080</v>
      </c>
      <c r="AE10" s="45"/>
      <c r="AF10" s="45"/>
      <c r="AG10" s="45"/>
      <c r="AH10" s="45"/>
      <c r="AI10" s="45"/>
      <c r="AJ10" s="45"/>
      <c r="AK10" s="2"/>
      <c r="AL10" s="45">
        <f>データ!V6</f>
        <v>91</v>
      </c>
      <c r="AM10" s="45"/>
      <c r="AN10" s="45"/>
      <c r="AO10" s="45"/>
      <c r="AP10" s="45"/>
      <c r="AQ10" s="45"/>
      <c r="AR10" s="45"/>
      <c r="AS10" s="45"/>
      <c r="AT10" s="44">
        <f>データ!W6</f>
        <v>0.28999999999999998</v>
      </c>
      <c r="AU10" s="44"/>
      <c r="AV10" s="44"/>
      <c r="AW10" s="44"/>
      <c r="AX10" s="44"/>
      <c r="AY10" s="44"/>
      <c r="AZ10" s="44"/>
      <c r="BA10" s="44"/>
      <c r="BB10" s="44">
        <f>データ!X6</f>
        <v>313.79000000000002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fovcG7bpwcFW3MwXjVXE6u3wi28gauUNBSrrr0xu7bF+KvvlC0KooXmOlfM/CnMXJNBNsvGwz9rwGmuffVX/rQ==" saltValue="XH0MN5X+M3j2l1F3vmNc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17</v>
      </c>
      <c r="F6" s="19">
        <f t="shared" si="3"/>
        <v>9</v>
      </c>
      <c r="G6" s="19">
        <f t="shared" si="3"/>
        <v>0</v>
      </c>
      <c r="H6" s="19" t="str">
        <f t="shared" si="3"/>
        <v>長崎県　雲仙市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26.32</v>
      </c>
      <c r="P6" s="20">
        <f t="shared" si="3"/>
        <v>0.23</v>
      </c>
      <c r="Q6" s="20">
        <f t="shared" si="3"/>
        <v>100</v>
      </c>
      <c r="R6" s="20">
        <f t="shared" si="3"/>
        <v>3080</v>
      </c>
      <c r="S6" s="20">
        <f t="shared" si="3"/>
        <v>40724</v>
      </c>
      <c r="T6" s="20">
        <f t="shared" si="3"/>
        <v>214.29</v>
      </c>
      <c r="U6" s="20">
        <f t="shared" si="3"/>
        <v>190.04</v>
      </c>
      <c r="V6" s="20">
        <f t="shared" si="3"/>
        <v>91</v>
      </c>
      <c r="W6" s="20">
        <f t="shared" si="3"/>
        <v>0.28999999999999998</v>
      </c>
      <c r="X6" s="20">
        <f t="shared" si="3"/>
        <v>313.79000000000002</v>
      </c>
      <c r="Y6" s="21">
        <f>IF(Y7="",NA(),Y7)</f>
        <v>100.29</v>
      </c>
      <c r="Z6" s="21">
        <f t="shared" ref="Z6:AH6" si="4">IF(Z7="",NA(),Z7)</f>
        <v>102.14</v>
      </c>
      <c r="AA6" s="21">
        <f t="shared" si="4"/>
        <v>100.06</v>
      </c>
      <c r="AB6" s="21">
        <f t="shared" si="4"/>
        <v>100.01</v>
      </c>
      <c r="AC6" s="21">
        <f t="shared" si="4"/>
        <v>100</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f>IF(AU7="",NA(),AU7)</f>
        <v>299.64</v>
      </c>
      <c r="AV6" s="21">
        <f t="shared" ref="AV6:BD6" si="6">IF(AV7="",NA(),AV7)</f>
        <v>275.73</v>
      </c>
      <c r="AW6" s="21">
        <f t="shared" si="6"/>
        <v>249.21</v>
      </c>
      <c r="AX6" s="21">
        <f t="shared" si="6"/>
        <v>222.48</v>
      </c>
      <c r="AY6" s="21">
        <f t="shared" si="6"/>
        <v>160.81</v>
      </c>
      <c r="AZ6" s="21">
        <f t="shared" si="6"/>
        <v>92.61</v>
      </c>
      <c r="BA6" s="21">
        <f t="shared" si="6"/>
        <v>91.41</v>
      </c>
      <c r="BB6" s="21">
        <f t="shared" si="6"/>
        <v>96.26</v>
      </c>
      <c r="BC6" s="21">
        <f t="shared" si="6"/>
        <v>90.92</v>
      </c>
      <c r="BD6" s="21">
        <f t="shared" si="6"/>
        <v>76</v>
      </c>
      <c r="BE6" s="20" t="str">
        <f>IF(BE7="","",IF(BE7="-","【-】","【"&amp;SUBSTITUTE(TEXT(BE7,"#,##0.00"),"-","△")&amp;"】"))</f>
        <v>【77.16】</v>
      </c>
      <c r="BF6" s="21">
        <f>IF(BF7="",NA(),BF7)</f>
        <v>441.25</v>
      </c>
      <c r="BG6" s="21">
        <f t="shared" ref="BG6:BO6" si="7">IF(BG7="",NA(),BG7)</f>
        <v>137.86000000000001</v>
      </c>
      <c r="BH6" s="21">
        <f t="shared" si="7"/>
        <v>103.23</v>
      </c>
      <c r="BI6" s="21">
        <f t="shared" si="7"/>
        <v>180.75</v>
      </c>
      <c r="BJ6" s="21">
        <f t="shared" si="7"/>
        <v>7.43</v>
      </c>
      <c r="BK6" s="21">
        <f t="shared" si="7"/>
        <v>1640.16</v>
      </c>
      <c r="BL6" s="21">
        <f t="shared" si="7"/>
        <v>1521.05</v>
      </c>
      <c r="BM6" s="21">
        <f t="shared" si="7"/>
        <v>1490.65</v>
      </c>
      <c r="BN6" s="21">
        <f t="shared" si="7"/>
        <v>1312.67</v>
      </c>
      <c r="BO6" s="21">
        <f t="shared" si="7"/>
        <v>1260.97</v>
      </c>
      <c r="BP6" s="20" t="str">
        <f>IF(BP7="","",IF(BP7="-","【-】","【"&amp;SUBSTITUTE(TEXT(BP7,"#,##0.00"),"-","△")&amp;"】"))</f>
        <v>【1,269.43】</v>
      </c>
      <c r="BQ6" s="21">
        <f>IF(BQ7="",NA(),BQ7)</f>
        <v>15.9</v>
      </c>
      <c r="BR6" s="21">
        <f t="shared" ref="BR6:BZ6" si="8">IF(BR7="",NA(),BR7)</f>
        <v>14.92</v>
      </c>
      <c r="BS6" s="21">
        <f t="shared" si="8"/>
        <v>11.88</v>
      </c>
      <c r="BT6" s="21">
        <f t="shared" si="8"/>
        <v>16.39</v>
      </c>
      <c r="BU6" s="21">
        <f t="shared" si="8"/>
        <v>12.66</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872.04</v>
      </c>
      <c r="CC6" s="21">
        <f t="shared" ref="CC6:CK6" si="9">IF(CC7="",NA(),CC7)</f>
        <v>934.38</v>
      </c>
      <c r="CD6" s="21">
        <f t="shared" si="9"/>
        <v>1181.1300000000001</v>
      </c>
      <c r="CE6" s="21">
        <f t="shared" si="9"/>
        <v>835.46</v>
      </c>
      <c r="CF6" s="21">
        <f t="shared" si="9"/>
        <v>1097.6500000000001</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8.82</v>
      </c>
      <c r="CN6" s="21">
        <f t="shared" ref="CN6:CV6" si="10">IF(CN7="",NA(),CN7)</f>
        <v>7.35</v>
      </c>
      <c r="CO6" s="21">
        <f t="shared" si="10"/>
        <v>7.35</v>
      </c>
      <c r="CP6" s="21">
        <f t="shared" si="10"/>
        <v>7.35</v>
      </c>
      <c r="CQ6" s="21">
        <f t="shared" si="10"/>
        <v>7.35</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77.48</v>
      </c>
      <c r="CY6" s="21">
        <f t="shared" ref="CY6:DG6" si="11">IF(CY7="",NA(),CY7)</f>
        <v>81.25</v>
      </c>
      <c r="CZ6" s="21">
        <f t="shared" si="11"/>
        <v>90</v>
      </c>
      <c r="DA6" s="21">
        <f t="shared" si="11"/>
        <v>89.8</v>
      </c>
      <c r="DB6" s="21">
        <f t="shared" si="11"/>
        <v>89.01</v>
      </c>
      <c r="DC6" s="21">
        <f t="shared" si="11"/>
        <v>90.04</v>
      </c>
      <c r="DD6" s="21">
        <f t="shared" si="11"/>
        <v>90.58</v>
      </c>
      <c r="DE6" s="21">
        <f t="shared" si="11"/>
        <v>90.11</v>
      </c>
      <c r="DF6" s="21">
        <f t="shared" si="11"/>
        <v>89.95</v>
      </c>
      <c r="DG6" s="21">
        <f t="shared" si="11"/>
        <v>90.07</v>
      </c>
      <c r="DH6" s="20" t="str">
        <f>IF(DH7="","",IF(DH7="-","【-】","【"&amp;SUBSTITUTE(TEXT(DH7,"#,##0.00"),"-","△")&amp;"】"))</f>
        <v>【89.95】</v>
      </c>
      <c r="DI6" s="21">
        <f>IF(DI7="",NA(),DI7)</f>
        <v>6.2</v>
      </c>
      <c r="DJ6" s="21">
        <f t="shared" ref="DJ6:DR6" si="12">IF(DJ7="",NA(),DJ7)</f>
        <v>12.39</v>
      </c>
      <c r="DK6" s="21">
        <f t="shared" si="12"/>
        <v>18.440000000000001</v>
      </c>
      <c r="DL6" s="21">
        <f t="shared" si="12"/>
        <v>24.46</v>
      </c>
      <c r="DM6" s="21">
        <f t="shared" si="12"/>
        <v>27.53</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422134</v>
      </c>
      <c r="D7" s="23">
        <v>46</v>
      </c>
      <c r="E7" s="23">
        <v>17</v>
      </c>
      <c r="F7" s="23">
        <v>9</v>
      </c>
      <c r="G7" s="23">
        <v>0</v>
      </c>
      <c r="H7" s="23" t="s">
        <v>96</v>
      </c>
      <c r="I7" s="23" t="s">
        <v>97</v>
      </c>
      <c r="J7" s="23" t="s">
        <v>98</v>
      </c>
      <c r="K7" s="23" t="s">
        <v>99</v>
      </c>
      <c r="L7" s="23" t="s">
        <v>100</v>
      </c>
      <c r="M7" s="23" t="s">
        <v>101</v>
      </c>
      <c r="N7" s="24" t="s">
        <v>102</v>
      </c>
      <c r="O7" s="24">
        <v>26.32</v>
      </c>
      <c r="P7" s="24">
        <v>0.23</v>
      </c>
      <c r="Q7" s="24">
        <v>100</v>
      </c>
      <c r="R7" s="24">
        <v>3080</v>
      </c>
      <c r="S7" s="24">
        <v>40724</v>
      </c>
      <c r="T7" s="24">
        <v>214.29</v>
      </c>
      <c r="U7" s="24">
        <v>190.04</v>
      </c>
      <c r="V7" s="24">
        <v>91</v>
      </c>
      <c r="W7" s="24">
        <v>0.28999999999999998</v>
      </c>
      <c r="X7" s="24">
        <v>313.79000000000002</v>
      </c>
      <c r="Y7" s="24">
        <v>100.29</v>
      </c>
      <c r="Z7" s="24">
        <v>102.14</v>
      </c>
      <c r="AA7" s="24">
        <v>100.06</v>
      </c>
      <c r="AB7" s="24">
        <v>100.01</v>
      </c>
      <c r="AC7" s="24">
        <v>100</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v>299.64</v>
      </c>
      <c r="AV7" s="24">
        <v>275.73</v>
      </c>
      <c r="AW7" s="24">
        <v>249.21</v>
      </c>
      <c r="AX7" s="24">
        <v>222.48</v>
      </c>
      <c r="AY7" s="24">
        <v>160.81</v>
      </c>
      <c r="AZ7" s="24">
        <v>92.61</v>
      </c>
      <c r="BA7" s="24">
        <v>91.41</v>
      </c>
      <c r="BB7" s="24">
        <v>96.26</v>
      </c>
      <c r="BC7" s="24">
        <v>90.92</v>
      </c>
      <c r="BD7" s="24">
        <v>76</v>
      </c>
      <c r="BE7" s="24">
        <v>77.16</v>
      </c>
      <c r="BF7" s="24">
        <v>441.25</v>
      </c>
      <c r="BG7" s="24">
        <v>137.86000000000001</v>
      </c>
      <c r="BH7" s="24">
        <v>103.23</v>
      </c>
      <c r="BI7" s="24">
        <v>180.75</v>
      </c>
      <c r="BJ7" s="24">
        <v>7.43</v>
      </c>
      <c r="BK7" s="24">
        <v>1640.16</v>
      </c>
      <c r="BL7" s="24">
        <v>1521.05</v>
      </c>
      <c r="BM7" s="24">
        <v>1490.65</v>
      </c>
      <c r="BN7" s="24">
        <v>1312.67</v>
      </c>
      <c r="BO7" s="24">
        <v>1260.97</v>
      </c>
      <c r="BP7" s="24">
        <v>1269.43</v>
      </c>
      <c r="BQ7" s="24">
        <v>15.9</v>
      </c>
      <c r="BR7" s="24">
        <v>14.92</v>
      </c>
      <c r="BS7" s="24">
        <v>11.88</v>
      </c>
      <c r="BT7" s="24">
        <v>16.39</v>
      </c>
      <c r="BU7" s="24">
        <v>12.66</v>
      </c>
      <c r="BV7" s="24">
        <v>38.270000000000003</v>
      </c>
      <c r="BW7" s="24">
        <v>37.520000000000003</v>
      </c>
      <c r="BX7" s="24">
        <v>34.96</v>
      </c>
      <c r="BY7" s="24">
        <v>34.44</v>
      </c>
      <c r="BZ7" s="24">
        <v>32.020000000000003</v>
      </c>
      <c r="CA7" s="24">
        <v>32.200000000000003</v>
      </c>
      <c r="CB7" s="24">
        <v>872.04</v>
      </c>
      <c r="CC7" s="24">
        <v>934.38</v>
      </c>
      <c r="CD7" s="24">
        <v>1181.1300000000001</v>
      </c>
      <c r="CE7" s="24">
        <v>835.46</v>
      </c>
      <c r="CF7" s="24">
        <v>1097.6500000000001</v>
      </c>
      <c r="CG7" s="24">
        <v>486.77</v>
      </c>
      <c r="CH7" s="24">
        <v>502.1</v>
      </c>
      <c r="CI7" s="24">
        <v>539.07000000000005</v>
      </c>
      <c r="CJ7" s="24">
        <v>541.80999999999995</v>
      </c>
      <c r="CK7" s="24">
        <v>592.49</v>
      </c>
      <c r="CL7" s="24">
        <v>588.46</v>
      </c>
      <c r="CM7" s="24">
        <v>8.82</v>
      </c>
      <c r="CN7" s="24">
        <v>7.35</v>
      </c>
      <c r="CO7" s="24">
        <v>7.35</v>
      </c>
      <c r="CP7" s="24">
        <v>7.35</v>
      </c>
      <c r="CQ7" s="24">
        <v>7.35</v>
      </c>
      <c r="CR7" s="24">
        <v>34.700000000000003</v>
      </c>
      <c r="CS7" s="24">
        <v>46.83</v>
      </c>
      <c r="CT7" s="24">
        <v>33.74</v>
      </c>
      <c r="CU7" s="24">
        <v>32.979999999999997</v>
      </c>
      <c r="CV7" s="24">
        <v>34.04</v>
      </c>
      <c r="CW7" s="24">
        <v>34.07</v>
      </c>
      <c r="CX7" s="24">
        <v>77.48</v>
      </c>
      <c r="CY7" s="24">
        <v>81.25</v>
      </c>
      <c r="CZ7" s="24">
        <v>90</v>
      </c>
      <c r="DA7" s="24">
        <v>89.8</v>
      </c>
      <c r="DB7" s="24">
        <v>89.01</v>
      </c>
      <c r="DC7" s="24">
        <v>90.04</v>
      </c>
      <c r="DD7" s="24">
        <v>90.58</v>
      </c>
      <c r="DE7" s="24">
        <v>90.11</v>
      </c>
      <c r="DF7" s="24">
        <v>89.95</v>
      </c>
      <c r="DG7" s="24">
        <v>90.07</v>
      </c>
      <c r="DH7" s="24">
        <v>89.95</v>
      </c>
      <c r="DI7" s="24">
        <v>6.2</v>
      </c>
      <c r="DJ7" s="24">
        <v>12.39</v>
      </c>
      <c r="DK7" s="24">
        <v>18.440000000000001</v>
      </c>
      <c r="DL7" s="24">
        <v>24.46</v>
      </c>
      <c r="DM7" s="24">
        <v>27.53</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dcterms:created xsi:type="dcterms:W3CDTF">2025-12-23T06:28:38Z</dcterms:created>
  <dcterms:modified xsi:type="dcterms:W3CDTF">2026-03-04T00:44:10Z</dcterms:modified>
  <cp:category/>
</cp:coreProperties>
</file>