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1622\Desktop\新しいフォルダー\"/>
    </mc:Choice>
  </mc:AlternateContent>
  <xr:revisionPtr revIDLastSave="0" documentId="13_ncr:1_{03E2B951-C2A6-4C7F-8D2B-F8698945EED8}" xr6:coauthVersionLast="47" xr6:coauthVersionMax="47" xr10:uidLastSave="{00000000-0000-0000-0000-000000000000}"/>
  <workbookProtection workbookAlgorithmName="SHA-512" workbookHashValue="wg9fiGv9AnJaS98EXRMzsBUE+ZgEqZ+bzK0xIfl5xPcyVmP4nnLUVQfnjS5Il+7OVnxd8hYBNtN8PfriaMkrwg==" workbookSaltValue="b1JPCBlndEHiNm7lqNh6sA=="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F85" i="4"/>
  <c r="E85" i="4"/>
  <c r="AT10" i="4"/>
  <c r="AL10" i="4"/>
  <c r="I10" i="4"/>
  <c r="AL8" i="4"/>
  <c r="I8" i="4"/>
</calcChain>
</file>

<file path=xl/sharedStrings.xml><?xml version="1.0" encoding="utf-8"?>
<sst xmlns="http://schemas.openxmlformats.org/spreadsheetml/2006/main" count="258" uniqueCount="117">
  <si>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</si>
  <si>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</si>
  <si>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</si>
  <si>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</si>
  <si>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</si>
  <si>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</si>
  <si>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</si>
  <si>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</si>
  <si>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</si>
  <si>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</si>
  <si>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</si>
  <si>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</si>
  <si>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</si>
  <si>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</si>
  <si>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</si>
  <si>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</si>
  <si>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</si>
  <si>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</si>
  <si>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</si>
  <si>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</si>
  <si>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</si>
  <si>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</si>
  <si>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</si>
  <si>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</si>
  <si>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</si>
  <si>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</si>
  <si>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</si>
  <si>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</si>
  <si>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</si>
  <si>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</si>
  <si>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</si>
  <si>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</si>
  <si>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</si>
  <si>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</si>
  <si>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</si>
  <si>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</si>
  <si>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</si>
  <si>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</si>
  <si>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</si>
  <si>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</si>
  <si>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</si>
  <si>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</si>
  <si>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</si>
  <si>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</si>
  <si>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</si>
  <si>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</si>
  <si>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</si>
  <si>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</si>
  <si>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</si>
  <si>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</si>
  <si>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</si>
  <si>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</si>
  <si>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</si>
  <si>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</si>
  <si>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</si>
  <si>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</si>
  <si>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</si>
  <si>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</si>
  <si>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</si>
  <si>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</si>
  <si>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</si>
  <si>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</si>
  <si>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</si>
  <si>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</si>
  <si>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</si>
  <si>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</si>
  <si>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</si>
  <si>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</si>
  <si>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</si>
  <si>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</si>
  <si>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</si>
  <si>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</si>
  <si>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</si>
  <si>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</si>
  <si>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</si>
  <si>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</si>
  <si>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</si>
  <si>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</si>
  <si>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</si>
  <si>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</si>
  <si>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</si>
  <si>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</si>
  <si>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</si>
  <si>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</si>
  <si>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</si>
  <si>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</si>
  <si>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</si>
  <si>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</si>
  <si>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</si>
  <si>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</si>
  <si>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</si>
  <si>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</si>
  <si>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</si>
  <si>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</si>
  <si>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</si>
  <si>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</si>
  <si>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</si>
  <si>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</si>
  <si>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</si>
  <si>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</si>
  <si>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</si>
  <si>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</si>
  <si>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</si>
  <si>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</si>
  <si>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</si>
  <si>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</si>
  <si>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</si>
  <si>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</si>
  <si>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</si>
  <si>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</si>
  <si>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</si>
  <si>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</si>
  <si>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</si>
  <si>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</si>
  <si>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特定地域生活排水処理事業は、平成17年から平成26年度までの事業であり、浄化槽の耐用年数を経過していない。</t>
    <phoneticPr fontId="4"/>
  </si>
  <si>
    <t xml:space="preserve">　特定地域生活排水処理事業は平成26年度に事業が終了している。水洗化率は高い値であるが、経費回収率は低い値となっており、経営改善のためには適正な使用料収入の確保を目指すとともに、汚水処理費の削減を図る必要がある。
　特定地域生活排水処理事業の経営改善の取り組みとして、令和6年度の下水道事業経営戦略の内容を踏まえ、令和7年度に使用料審議会を開催し使用料のあり方について検討することとしている。
</t>
    <rPh sb="60" eb="62">
      <t>ケイエイ</t>
    </rPh>
    <rPh sb="62" eb="64">
      <t>カイゼン</t>
    </rPh>
    <phoneticPr fontId="4"/>
  </si>
  <si>
    <t>　特定地域生活排水処理事業の経常収支比率は、一般会計からの繰入金により100％以上を維持している状況である。また、近年の物価高に伴い汚水処理原価は増加傾向となっている。
　経費回収率については類似団体より劣後している状況であるため、今後、使用料収入のあり方について検討していく予定である。</t>
    <rPh sb="11" eb="13">
      <t>ジギョウ</t>
    </rPh>
    <rPh sb="14" eb="16">
      <t>ケイジョウ</t>
    </rPh>
    <rPh sb="16" eb="18">
      <t>シュウシ</t>
    </rPh>
    <rPh sb="18" eb="20">
      <t>ヒリツ</t>
    </rPh>
    <rPh sb="22" eb="24">
      <t>イッパン</t>
    </rPh>
    <rPh sb="24" eb="26">
      <t>カイケイ</t>
    </rPh>
    <rPh sb="29" eb="31">
      <t>クリイレ</t>
    </rPh>
    <rPh sb="31" eb="32">
      <t>キン</t>
    </rPh>
    <rPh sb="39" eb="41">
      <t>イジョウ</t>
    </rPh>
    <rPh sb="42" eb="44">
      <t>イジ</t>
    </rPh>
    <rPh sb="48" eb="50">
      <t>ジョウキョウ</t>
    </rPh>
    <rPh sb="57" eb="59">
      <t>キンネン</t>
    </rPh>
    <rPh sb="60" eb="63">
      <t>ブッカダカ</t>
    </rPh>
    <rPh sb="64" eb="65">
      <t>トモナ</t>
    </rPh>
    <rPh sb="66" eb="68">
      <t>オスイ</t>
    </rPh>
    <rPh sb="68" eb="70">
      <t>ショリ</t>
    </rPh>
    <rPh sb="70" eb="72">
      <t>ゲンカ</t>
    </rPh>
    <rPh sb="73" eb="75">
      <t>ゾウカ</t>
    </rPh>
    <rPh sb="75" eb="77">
      <t>ケイコウ</t>
    </rPh>
    <rPh sb="86" eb="88">
      <t>ケイヒ</t>
    </rPh>
    <rPh sb="88" eb="90">
      <t>カイシュウ</t>
    </rPh>
    <rPh sb="90" eb="91">
      <t>リツ</t>
    </rPh>
    <rPh sb="96" eb="98">
      <t>ルイジ</t>
    </rPh>
    <rPh sb="98" eb="100">
      <t>ダンタイ</t>
    </rPh>
    <rPh sb="102" eb="104">
      <t>レツゴ</t>
    </rPh>
    <rPh sb="108" eb="110">
      <t>ジョウキョウ</t>
    </rPh>
    <rPh sb="116" eb="118">
      <t>コンゴ</t>
    </rPh>
    <rPh sb="119" eb="122">
      <t>シヨウリョウ</t>
    </rPh>
    <rPh sb="122" eb="124">
      <t>シュウニュウ</t>
    </rPh>
    <rPh sb="127" eb="128">
      <t>カタ</t>
    </rPh>
    <rPh sb="132" eb="134">
      <t>ケントウ</t>
    </rPh>
    <rPh sb="138" eb="140">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</si>
</sst>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C1-4059-9936-0F191842443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EC1-4059-9936-0F191842443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41-46F1-A13E-F1F34F773B8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1D41-46F1-A13E-F1F34F773B8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98.04</c:v>
                </c:pt>
                <c:pt idx="1">
                  <c:v>98</c:v>
                </c:pt>
                <c:pt idx="2">
                  <c:v>98.16</c:v>
                </c:pt>
                <c:pt idx="3">
                  <c:v>98.52</c:v>
                </c:pt>
                <c:pt idx="4">
                  <c:v>97.65</c:v>
                </c:pt>
              </c:numCache>
            </c:numRef>
          </c:val>
          <c:extLst>
            <c:ext xmlns:c16="http://schemas.microsoft.com/office/drawing/2014/chart" uri="{C3380CC4-5D6E-409C-BE32-E72D297353CC}">
              <c16:uniqueId val="{00000000-0514-4815-B66D-C728BFF47EC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0514-4815-B66D-C728BFF47EC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100.86</c:v>
                </c:pt>
                <c:pt idx="1">
                  <c:v>107.65</c:v>
                </c:pt>
                <c:pt idx="2">
                  <c:v>103.15</c:v>
                </c:pt>
                <c:pt idx="3">
                  <c:v>101.32</c:v>
                </c:pt>
                <c:pt idx="4">
                  <c:v>100.35</c:v>
                </c:pt>
              </c:numCache>
            </c:numRef>
          </c:val>
          <c:extLst>
            <c:ext xmlns:c16="http://schemas.microsoft.com/office/drawing/2014/chart" uri="{C3380CC4-5D6E-409C-BE32-E72D297353CC}">
              <c16:uniqueId val="{00000000-23BE-4F27-8FD3-B4945C1CEC1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23BE-4F27-8FD3-B4945C1CEC1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5.16</c:v>
                </c:pt>
                <c:pt idx="1">
                  <c:v>10.33</c:v>
                </c:pt>
                <c:pt idx="2">
                  <c:v>15.49</c:v>
                </c:pt>
                <c:pt idx="3">
                  <c:v>20.65</c:v>
                </c:pt>
                <c:pt idx="4">
                  <c:v>25.82</c:v>
                </c:pt>
              </c:numCache>
            </c:numRef>
          </c:val>
          <c:extLst>
            <c:ext xmlns:c16="http://schemas.microsoft.com/office/drawing/2014/chart" uri="{C3380CC4-5D6E-409C-BE32-E72D297353CC}">
              <c16:uniqueId val="{00000000-BD82-40CF-A77D-E888DCB8F2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BD82-40CF-A77D-E888DCB8F2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3A-4088-B240-47CACE8367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33A-4088-B240-47CACE8367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84-4E87-A197-C76DF65705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B884-4E87-A197-C76DF65705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34.07</c:v>
                </c:pt>
                <c:pt idx="1">
                  <c:v>33.28</c:v>
                </c:pt>
                <c:pt idx="2">
                  <c:v>34.549999999999997</c:v>
                </c:pt>
                <c:pt idx="3">
                  <c:v>25.88</c:v>
                </c:pt>
                <c:pt idx="4">
                  <c:v>29.56</c:v>
                </c:pt>
              </c:numCache>
            </c:numRef>
          </c:val>
          <c:extLst>
            <c:ext xmlns:c16="http://schemas.microsoft.com/office/drawing/2014/chart" uri="{C3380CC4-5D6E-409C-BE32-E72D297353CC}">
              <c16:uniqueId val="{00000000-18A1-4E86-9787-250679E5F01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18A1-4E86-9787-250679E5F01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30.13</c:v>
                </c:pt>
                <c:pt idx="1">
                  <c:v>9.8800000000000008</c:v>
                </c:pt>
                <c:pt idx="2">
                  <c:v>7.43</c:v>
                </c:pt>
                <c:pt idx="3">
                  <c:v>17.68</c:v>
                </c:pt>
                <c:pt idx="4">
                  <c:v>0.68</c:v>
                </c:pt>
              </c:numCache>
            </c:numRef>
          </c:val>
          <c:extLst>
            <c:ext xmlns:c16="http://schemas.microsoft.com/office/drawing/2014/chart" uri="{C3380CC4-5D6E-409C-BE32-E72D297353CC}">
              <c16:uniqueId val="{00000000-356D-4CC7-A568-EB11B9E7D02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356D-4CC7-A568-EB11B9E7D02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32.14</c:v>
                </c:pt>
                <c:pt idx="1">
                  <c:v>34.35</c:v>
                </c:pt>
                <c:pt idx="2">
                  <c:v>32.299999999999997</c:v>
                </c:pt>
                <c:pt idx="3">
                  <c:v>29.3</c:v>
                </c:pt>
                <c:pt idx="4">
                  <c:v>26.56</c:v>
                </c:pt>
              </c:numCache>
            </c:numRef>
          </c:val>
          <c:extLst>
            <c:ext xmlns:c16="http://schemas.microsoft.com/office/drawing/2014/chart" uri="{C3380CC4-5D6E-409C-BE32-E72D297353CC}">
              <c16:uniqueId val="{00000000-0E3D-4B1B-9111-939F387AEBD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0E3D-4B1B-9111-939F387AEBD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303.24</c:v>
                </c:pt>
                <c:pt idx="1">
                  <c:v>278</c:v>
                </c:pt>
                <c:pt idx="2">
                  <c:v>296.27999999999997</c:v>
                </c:pt>
                <c:pt idx="3">
                  <c:v>320.85000000000002</c:v>
                </c:pt>
                <c:pt idx="4">
                  <c:v>354.62</c:v>
                </c:pt>
              </c:numCache>
            </c:numRef>
          </c:val>
          <c:extLst>
            <c:ext xmlns:c16="http://schemas.microsoft.com/office/drawing/2014/chart" uri="{C3380CC4-5D6E-409C-BE32-E72D297353CC}">
              <c16:uniqueId val="{00000000-DE8C-4FF5-AF99-264A434859A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DE8C-4FF5-AF99-264A434859A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I8" sqref="I8:O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雲仙市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40724</v>
      </c>
      <c r="AM8" s="36"/>
      <c r="AN8" s="36"/>
      <c r="AO8" s="36"/>
      <c r="AP8" s="36"/>
      <c r="AQ8" s="36"/>
      <c r="AR8" s="36"/>
      <c r="AS8" s="36"/>
      <c r="AT8" s="37">
        <f>データ!T6</f>
        <v>214.29</v>
      </c>
      <c r="AU8" s="37"/>
      <c r="AV8" s="37"/>
      <c r="AW8" s="37"/>
      <c r="AX8" s="37"/>
      <c r="AY8" s="37"/>
      <c r="AZ8" s="37"/>
      <c r="BA8" s="37"/>
      <c r="BB8" s="37">
        <f>データ!U6</f>
        <v>190.04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62.89</v>
      </c>
      <c r="J10" s="37"/>
      <c r="K10" s="37"/>
      <c r="L10" s="37"/>
      <c r="M10" s="37"/>
      <c r="N10" s="37"/>
      <c r="O10" s="37"/>
      <c r="P10" s="37">
        <f>データ!P6</f>
        <v>1.26</v>
      </c>
      <c r="Q10" s="37"/>
      <c r="R10" s="37"/>
      <c r="S10" s="37"/>
      <c r="T10" s="37"/>
      <c r="U10" s="37"/>
      <c r="V10" s="37"/>
      <c r="W10" s="37">
        <f>データ!Q6</f>
        <v>100</v>
      </c>
      <c r="X10" s="37"/>
      <c r="Y10" s="37"/>
      <c r="Z10" s="37"/>
      <c r="AA10" s="37"/>
      <c r="AB10" s="37"/>
      <c r="AC10" s="37"/>
      <c r="AD10" s="36">
        <f>データ!R6</f>
        <v>1980</v>
      </c>
      <c r="AE10" s="36"/>
      <c r="AF10" s="36"/>
      <c r="AG10" s="36"/>
      <c r="AH10" s="36"/>
      <c r="AI10" s="36"/>
      <c r="AJ10" s="36"/>
      <c r="AK10" s="2"/>
      <c r="AL10" s="36">
        <f>データ!V6</f>
        <v>511</v>
      </c>
      <c r="AM10" s="36"/>
      <c r="AN10" s="36"/>
      <c r="AO10" s="36"/>
      <c r="AP10" s="36"/>
      <c r="AQ10" s="36"/>
      <c r="AR10" s="36"/>
      <c r="AS10" s="36"/>
      <c r="AT10" s="37">
        <f>データ!W6</f>
        <v>0.3</v>
      </c>
      <c r="AU10" s="37"/>
      <c r="AV10" s="37"/>
      <c r="AW10" s="37"/>
      <c r="AX10" s="37"/>
      <c r="AY10" s="37"/>
      <c r="AZ10" s="37"/>
      <c r="BA10" s="37"/>
      <c r="BB10" s="37">
        <f>データ!X6</f>
        <v>1703.33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aBzFv3sISTfDhllGbKgRcZUPb7qvI7+ZjP05mJdfbUz19ZN2u9CHId/xmY9PCNPe9Z8Cux/EeqLr6gdVpkrhJQ==" saltValue="FnaL4xGlRxKcp7A/pxWrT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422134</v>
      </c>
      <c r="D6" s="19">
        <f t="shared" si="3"/>
        <v>46</v>
      </c>
      <c r="E6" s="19">
        <f t="shared" si="3"/>
        <v>18</v>
      </c>
      <c r="F6" s="19">
        <f t="shared" si="3"/>
        <v>0</v>
      </c>
      <c r="G6" s="19">
        <f t="shared" si="3"/>
        <v>0</v>
      </c>
      <c r="H6" s="19" t="str">
        <f t="shared" si="3"/>
        <v>長崎県　雲仙市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62.89</v>
      </c>
      <c r="P6" s="20">
        <f t="shared" si="3"/>
        <v>1.26</v>
      </c>
      <c r="Q6" s="20">
        <f t="shared" si="3"/>
        <v>100</v>
      </c>
      <c r="R6" s="20">
        <f t="shared" si="3"/>
        <v>1980</v>
      </c>
      <c r="S6" s="20">
        <f t="shared" si="3"/>
        <v>40724</v>
      </c>
      <c r="T6" s="20">
        <f t="shared" si="3"/>
        <v>214.29</v>
      </c>
      <c r="U6" s="20">
        <f t="shared" si="3"/>
        <v>190.04</v>
      </c>
      <c r="V6" s="20">
        <f t="shared" si="3"/>
        <v>511</v>
      </c>
      <c r="W6" s="20">
        <f t="shared" si="3"/>
        <v>0.3</v>
      </c>
      <c r="X6" s="20">
        <f t="shared" si="3"/>
        <v>1703.33</v>
      </c>
      <c r="Y6" s="21">
        <f>IF(Y7="",NA(),Y7)</f>
        <v>100.86</v>
      </c>
      <c r="Z6" s="21">
        <f t="shared" ref="Z6:AH6" si="4">IF(Z7="",NA(),Z7)</f>
        <v>107.65</v>
      </c>
      <c r="AA6" s="21">
        <f t="shared" si="4"/>
        <v>103.15</v>
      </c>
      <c r="AB6" s="21">
        <f t="shared" si="4"/>
        <v>101.32</v>
      </c>
      <c r="AC6" s="21">
        <f t="shared" si="4"/>
        <v>100.35</v>
      </c>
      <c r="AD6" s="21">
        <f t="shared" si="4"/>
        <v>99.03</v>
      </c>
      <c r="AE6" s="21">
        <f t="shared" si="4"/>
        <v>100.41</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34.07</v>
      </c>
      <c r="AV6" s="21">
        <f t="shared" ref="AV6:BD6" si="6">IF(AV7="",NA(),AV7)</f>
        <v>33.28</v>
      </c>
      <c r="AW6" s="21">
        <f t="shared" si="6"/>
        <v>34.549999999999997</v>
      </c>
      <c r="AX6" s="21">
        <f t="shared" si="6"/>
        <v>25.88</v>
      </c>
      <c r="AY6" s="21">
        <f t="shared" si="6"/>
        <v>29.56</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30.13</v>
      </c>
      <c r="BG6" s="21">
        <f t="shared" ref="BG6:BO6" si="7">IF(BG7="",NA(),BG7)</f>
        <v>9.8800000000000008</v>
      </c>
      <c r="BH6" s="21">
        <f t="shared" si="7"/>
        <v>7.43</v>
      </c>
      <c r="BI6" s="21">
        <f t="shared" si="7"/>
        <v>17.68</v>
      </c>
      <c r="BJ6" s="21">
        <f t="shared" si="7"/>
        <v>0.68</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32.14</v>
      </c>
      <c r="BR6" s="21">
        <f t="shared" ref="BR6:BZ6" si="8">IF(BR7="",NA(),BR7)</f>
        <v>34.35</v>
      </c>
      <c r="BS6" s="21">
        <f t="shared" si="8"/>
        <v>32.299999999999997</v>
      </c>
      <c r="BT6" s="21">
        <f t="shared" si="8"/>
        <v>29.3</v>
      </c>
      <c r="BU6" s="21">
        <f t="shared" si="8"/>
        <v>26.56</v>
      </c>
      <c r="BV6" s="21">
        <f t="shared" si="8"/>
        <v>60.59</v>
      </c>
      <c r="BW6" s="21">
        <f t="shared" si="8"/>
        <v>60</v>
      </c>
      <c r="BX6" s="21">
        <f t="shared" si="8"/>
        <v>59.01</v>
      </c>
      <c r="BY6" s="21">
        <f t="shared" si="8"/>
        <v>56.06</v>
      </c>
      <c r="BZ6" s="21">
        <f t="shared" si="8"/>
        <v>53.25</v>
      </c>
      <c r="CA6" s="20" t="str">
        <f>IF(CA7="","",IF(CA7="-","【-】","【"&amp;SUBSTITUTE(TEXT(CA7,"#,##0.00"),"-","△")&amp;"】"))</f>
        <v>【51.14】</v>
      </c>
      <c r="CB6" s="21">
        <f>IF(CB7="",NA(),CB7)</f>
        <v>303.24</v>
      </c>
      <c r="CC6" s="21">
        <f t="shared" ref="CC6:CK6" si="9">IF(CC7="",NA(),CC7)</f>
        <v>278</v>
      </c>
      <c r="CD6" s="21">
        <f t="shared" si="9"/>
        <v>296.27999999999997</v>
      </c>
      <c r="CE6" s="21">
        <f t="shared" si="9"/>
        <v>320.85000000000002</v>
      </c>
      <c r="CF6" s="21">
        <f t="shared" si="9"/>
        <v>354.62</v>
      </c>
      <c r="CG6" s="21">
        <f t="shared" si="9"/>
        <v>280.23</v>
      </c>
      <c r="CH6" s="21">
        <f t="shared" si="9"/>
        <v>282.70999999999998</v>
      </c>
      <c r="CI6" s="21">
        <f t="shared" si="9"/>
        <v>291.82</v>
      </c>
      <c r="CJ6" s="21">
        <f t="shared" si="9"/>
        <v>304.36</v>
      </c>
      <c r="CK6" s="21">
        <f t="shared" si="9"/>
        <v>325.45</v>
      </c>
      <c r="CL6" s="20" t="str">
        <f>IF(CL7="","",IF(CL7="-","【-】","【"&amp;SUBSTITUTE(TEXT(CL7,"#,##0.00"),"-","△")&amp;"】"))</f>
        <v>【329.31】</v>
      </c>
      <c r="CM6" s="21" t="str">
        <f>IF(CM7="",NA(),CM7)</f>
        <v>-</v>
      </c>
      <c r="CN6" s="21" t="str">
        <f t="shared" ref="CN6:CV6" si="10">IF(CN7="",NA(),CN7)</f>
        <v>-</v>
      </c>
      <c r="CO6" s="21" t="str">
        <f t="shared" si="10"/>
        <v>-</v>
      </c>
      <c r="CP6" s="21" t="str">
        <f t="shared" si="10"/>
        <v>-</v>
      </c>
      <c r="CQ6" s="21" t="str">
        <f t="shared" si="10"/>
        <v>-</v>
      </c>
      <c r="CR6" s="21">
        <f t="shared" si="10"/>
        <v>58.19</v>
      </c>
      <c r="CS6" s="21">
        <f t="shared" si="10"/>
        <v>56.52</v>
      </c>
      <c r="CT6" s="21">
        <f t="shared" si="10"/>
        <v>88.45</v>
      </c>
      <c r="CU6" s="21">
        <f t="shared" si="10"/>
        <v>54.08</v>
      </c>
      <c r="CV6" s="21">
        <f t="shared" si="10"/>
        <v>52.59</v>
      </c>
      <c r="CW6" s="20" t="str">
        <f>IF(CW7="","",IF(CW7="-","【-】","【"&amp;SUBSTITUTE(TEXT(CW7,"#,##0.00"),"-","△")&amp;"】"))</f>
        <v>【54.37】</v>
      </c>
      <c r="CX6" s="21">
        <f>IF(CX7="",NA(),CX7)</f>
        <v>98.04</v>
      </c>
      <c r="CY6" s="21">
        <f t="shared" ref="CY6:DG6" si="11">IF(CY7="",NA(),CY7)</f>
        <v>98</v>
      </c>
      <c r="CZ6" s="21">
        <f t="shared" si="11"/>
        <v>98.16</v>
      </c>
      <c r="DA6" s="21">
        <f t="shared" si="11"/>
        <v>98.52</v>
      </c>
      <c r="DB6" s="21">
        <f t="shared" si="11"/>
        <v>97.65</v>
      </c>
      <c r="DC6" s="21">
        <f t="shared" si="11"/>
        <v>87.8</v>
      </c>
      <c r="DD6" s="21">
        <f t="shared" si="11"/>
        <v>88.43</v>
      </c>
      <c r="DE6" s="21">
        <f t="shared" si="11"/>
        <v>90.34</v>
      </c>
      <c r="DF6" s="21">
        <f t="shared" si="11"/>
        <v>90.57</v>
      </c>
      <c r="DG6" s="21">
        <f t="shared" si="11"/>
        <v>87.02</v>
      </c>
      <c r="DH6" s="20" t="str">
        <f>IF(DH7="","",IF(DH7="-","【-】","【"&amp;SUBSTITUTE(TEXT(DH7,"#,##0.00"),"-","△")&amp;"】"))</f>
        <v>【84.89】</v>
      </c>
      <c r="DI6" s="21">
        <f>IF(DI7="",NA(),DI7)</f>
        <v>5.16</v>
      </c>
      <c r="DJ6" s="21">
        <f t="shared" ref="DJ6:DR6" si="12">IF(DJ7="",NA(),DJ7)</f>
        <v>10.33</v>
      </c>
      <c r="DK6" s="21">
        <f t="shared" si="12"/>
        <v>15.49</v>
      </c>
      <c r="DL6" s="21">
        <f t="shared" si="12"/>
        <v>20.65</v>
      </c>
      <c r="DM6" s="21">
        <f t="shared" si="12"/>
        <v>25.82</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422134</v>
      </c>
      <c r="D7" s="23">
        <v>46</v>
      </c>
      <c r="E7" s="23">
        <v>18</v>
      </c>
      <c r="F7" s="23">
        <v>0</v>
      </c>
      <c r="G7" s="23">
        <v>0</v>
      </c>
      <c r="H7" s="23" t="s">
        <v>96</v>
      </c>
      <c r="I7" s="23" t="s">
        <v>97</v>
      </c>
      <c r="J7" s="23" t="s">
        <v>98</v>
      </c>
      <c r="K7" s="23" t="s">
        <v>99</v>
      </c>
      <c r="L7" s="23" t="s">
        <v>100</v>
      </c>
      <c r="M7" s="23" t="s">
        <v>101</v>
      </c>
      <c r="N7" s="24" t="s">
        <v>102</v>
      </c>
      <c r="O7" s="24">
        <v>62.89</v>
      </c>
      <c r="P7" s="24">
        <v>1.26</v>
      </c>
      <c r="Q7" s="24">
        <v>100</v>
      </c>
      <c r="R7" s="24">
        <v>1980</v>
      </c>
      <c r="S7" s="24">
        <v>40724</v>
      </c>
      <c r="T7" s="24">
        <v>214.29</v>
      </c>
      <c r="U7" s="24">
        <v>190.04</v>
      </c>
      <c r="V7" s="24">
        <v>511</v>
      </c>
      <c r="W7" s="24">
        <v>0.3</v>
      </c>
      <c r="X7" s="24">
        <v>1703.33</v>
      </c>
      <c r="Y7" s="24">
        <v>100.86</v>
      </c>
      <c r="Z7" s="24">
        <v>107.65</v>
      </c>
      <c r="AA7" s="24">
        <v>103.15</v>
      </c>
      <c r="AB7" s="24">
        <v>101.32</v>
      </c>
      <c r="AC7" s="24">
        <v>100.35</v>
      </c>
      <c r="AD7" s="24">
        <v>99.03</v>
      </c>
      <c r="AE7" s="24">
        <v>100.41</v>
      </c>
      <c r="AF7" s="24">
        <v>100.17</v>
      </c>
      <c r="AG7" s="24">
        <v>96.95</v>
      </c>
      <c r="AH7" s="24">
        <v>99.24</v>
      </c>
      <c r="AI7" s="24">
        <v>100.06</v>
      </c>
      <c r="AJ7" s="24">
        <v>0</v>
      </c>
      <c r="AK7" s="24">
        <v>0</v>
      </c>
      <c r="AL7" s="24">
        <v>0</v>
      </c>
      <c r="AM7" s="24">
        <v>0</v>
      </c>
      <c r="AN7" s="24">
        <v>0</v>
      </c>
      <c r="AO7" s="24">
        <v>74.239999999999995</v>
      </c>
      <c r="AP7" s="24">
        <v>83.92</v>
      </c>
      <c r="AQ7" s="24">
        <v>89.31</v>
      </c>
      <c r="AR7" s="24">
        <v>91.33</v>
      </c>
      <c r="AS7" s="24">
        <v>89.91</v>
      </c>
      <c r="AT7" s="24">
        <v>84.61</v>
      </c>
      <c r="AU7" s="24">
        <v>34.07</v>
      </c>
      <c r="AV7" s="24">
        <v>33.28</v>
      </c>
      <c r="AW7" s="24">
        <v>34.549999999999997</v>
      </c>
      <c r="AX7" s="24">
        <v>25.88</v>
      </c>
      <c r="AY7" s="24">
        <v>29.56</v>
      </c>
      <c r="AZ7" s="24">
        <v>100.47</v>
      </c>
      <c r="BA7" s="24">
        <v>122.71</v>
      </c>
      <c r="BB7" s="24">
        <v>138.19999999999999</v>
      </c>
      <c r="BC7" s="24">
        <v>126.97</v>
      </c>
      <c r="BD7" s="24">
        <v>103.61</v>
      </c>
      <c r="BE7" s="24">
        <v>106.63</v>
      </c>
      <c r="BF7" s="24">
        <v>30.13</v>
      </c>
      <c r="BG7" s="24">
        <v>9.8800000000000008</v>
      </c>
      <c r="BH7" s="24">
        <v>7.43</v>
      </c>
      <c r="BI7" s="24">
        <v>17.68</v>
      </c>
      <c r="BJ7" s="24">
        <v>0.68</v>
      </c>
      <c r="BK7" s="24">
        <v>294.27</v>
      </c>
      <c r="BL7" s="24">
        <v>294.08999999999997</v>
      </c>
      <c r="BM7" s="24">
        <v>294.08999999999997</v>
      </c>
      <c r="BN7" s="24">
        <v>338.47</v>
      </c>
      <c r="BO7" s="24">
        <v>368.83</v>
      </c>
      <c r="BP7" s="24">
        <v>386.06</v>
      </c>
      <c r="BQ7" s="24">
        <v>32.14</v>
      </c>
      <c r="BR7" s="24">
        <v>34.35</v>
      </c>
      <c r="BS7" s="24">
        <v>32.299999999999997</v>
      </c>
      <c r="BT7" s="24">
        <v>29.3</v>
      </c>
      <c r="BU7" s="24">
        <v>26.56</v>
      </c>
      <c r="BV7" s="24">
        <v>60.59</v>
      </c>
      <c r="BW7" s="24">
        <v>60</v>
      </c>
      <c r="BX7" s="24">
        <v>59.01</v>
      </c>
      <c r="BY7" s="24">
        <v>56.06</v>
      </c>
      <c r="BZ7" s="24">
        <v>53.25</v>
      </c>
      <c r="CA7" s="24">
        <v>51.14</v>
      </c>
      <c r="CB7" s="24">
        <v>303.24</v>
      </c>
      <c r="CC7" s="24">
        <v>278</v>
      </c>
      <c r="CD7" s="24">
        <v>296.27999999999997</v>
      </c>
      <c r="CE7" s="24">
        <v>320.85000000000002</v>
      </c>
      <c r="CF7" s="24">
        <v>354.62</v>
      </c>
      <c r="CG7" s="24">
        <v>280.23</v>
      </c>
      <c r="CH7" s="24">
        <v>282.70999999999998</v>
      </c>
      <c r="CI7" s="24">
        <v>291.82</v>
      </c>
      <c r="CJ7" s="24">
        <v>304.36</v>
      </c>
      <c r="CK7" s="24">
        <v>325.45</v>
      </c>
      <c r="CL7" s="24">
        <v>329.31</v>
      </c>
      <c r="CM7" s="24" t="s">
        <v>102</v>
      </c>
      <c r="CN7" s="24" t="s">
        <v>102</v>
      </c>
      <c r="CO7" s="24" t="s">
        <v>102</v>
      </c>
      <c r="CP7" s="24" t="s">
        <v>102</v>
      </c>
      <c r="CQ7" s="24" t="s">
        <v>102</v>
      </c>
      <c r="CR7" s="24">
        <v>58.19</v>
      </c>
      <c r="CS7" s="24">
        <v>56.52</v>
      </c>
      <c r="CT7" s="24">
        <v>88.45</v>
      </c>
      <c r="CU7" s="24">
        <v>54.08</v>
      </c>
      <c r="CV7" s="24">
        <v>52.59</v>
      </c>
      <c r="CW7" s="24">
        <v>54.37</v>
      </c>
      <c r="CX7" s="24">
        <v>98.04</v>
      </c>
      <c r="CY7" s="24">
        <v>98</v>
      </c>
      <c r="CZ7" s="24">
        <v>98.16</v>
      </c>
      <c r="DA7" s="24">
        <v>98.52</v>
      </c>
      <c r="DB7" s="24">
        <v>97.65</v>
      </c>
      <c r="DC7" s="24">
        <v>87.8</v>
      </c>
      <c r="DD7" s="24">
        <v>88.43</v>
      </c>
      <c r="DE7" s="24">
        <v>90.34</v>
      </c>
      <c r="DF7" s="24">
        <v>90.57</v>
      </c>
      <c r="DG7" s="24">
        <v>87.02</v>
      </c>
      <c r="DH7" s="24">
        <v>84.89</v>
      </c>
      <c r="DI7" s="24">
        <v>5.16</v>
      </c>
      <c r="DJ7" s="24">
        <v>10.33</v>
      </c>
      <c r="DK7" s="24">
        <v>15.49</v>
      </c>
      <c r="DL7" s="24">
        <v>20.65</v>
      </c>
      <c r="DM7" s="24">
        <v>25.82</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石川　洋行</cp:lastModifiedBy>
  <dcterms:created xsi:type="dcterms:W3CDTF">2025-12-23T06:31:49Z</dcterms:created>
  <dcterms:modified xsi:type="dcterms:W3CDTF">2026-03-04T00:44:52Z</dcterms:modified>
  <cp:category/>
</cp:coreProperties>
</file>